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290" tabRatio="792" firstSheet="3" activeTab="3"/>
  </bookViews>
  <sheets>
    <sheet name="Março 09-10" sheetId="1" r:id="rId1"/>
    <sheet name="Junho 09-10" sheetId="2" r:id="rId2"/>
    <sheet name="Setembro 09-10" sheetId="3" r:id="rId3"/>
    <sheet name="abril 2017" sheetId="4" r:id="rId4"/>
  </sheets>
  <definedNames>
    <definedName name="_xlnm.Print_Area" localSheetId="3">'abril 2017'!$A$1:$AB$35</definedName>
  </definedNames>
  <calcPr fullCalcOnLoad="1"/>
</workbook>
</file>

<file path=xl/sharedStrings.xml><?xml version="1.0" encoding="utf-8"?>
<sst xmlns="http://schemas.openxmlformats.org/spreadsheetml/2006/main" count="202" uniqueCount="46">
  <si>
    <t>TOTAL</t>
  </si>
  <si>
    <t>%</t>
  </si>
  <si>
    <t>CLT</t>
  </si>
  <si>
    <t>Estatutários</t>
  </si>
  <si>
    <t>Estatutários de outras carreiras</t>
  </si>
  <si>
    <t>Carreiras do Judiciário de outros órgãos</t>
  </si>
  <si>
    <t>Quadro Próprio</t>
  </si>
  <si>
    <t>OUTROS ENTES FEDERADOS</t>
  </si>
  <si>
    <t>MESMO ENTE FEDERADO</t>
  </si>
  <si>
    <t>TOTAL GERAL</t>
  </si>
  <si>
    <t>VAGOS</t>
  </si>
  <si>
    <t>OCUPADOS POR SERVIDORES SEM VÍNCULO EFETIVO</t>
  </si>
  <si>
    <t>OCUPADOS POR SERVIDORES COM VÍNCULO EFETIVO</t>
  </si>
  <si>
    <t>CARGOS E FUNÇÕES</t>
  </si>
  <si>
    <t>c) origem funcional dos ocupantes de cargos em comissão e funções de confiança.</t>
  </si>
  <si>
    <t xml:space="preserve">ESTADO DE MATO GROSSO </t>
  </si>
  <si>
    <t xml:space="preserve">      PODER JUDICIÁRIO</t>
  </si>
  <si>
    <t>TRIBUNAL DE JUSTIÇA</t>
  </si>
  <si>
    <t>COORDENADORIA DE RECURSOS HUMANOS</t>
  </si>
  <si>
    <t>PDA-CDG-I</t>
  </si>
  <si>
    <t>PDA-CNE-I</t>
  </si>
  <si>
    <t>PDA-CNE-II</t>
  </si>
  <si>
    <t>PDA-CNE-III</t>
  </si>
  <si>
    <t>PDA-CNE-IV</t>
  </si>
  <si>
    <t>PDA-CNE-V</t>
  </si>
  <si>
    <t>PDA-CNE-VI</t>
  </si>
  <si>
    <t>PDA-CNE-VII</t>
  </si>
  <si>
    <t>PDA-CNE-VIII</t>
  </si>
  <si>
    <t>FC - Auditor de Gestão da 1ª Instância</t>
  </si>
  <si>
    <t>FC - Auditor de Controle Interno</t>
  </si>
  <si>
    <t>FC - Gestor Administrativo 1</t>
  </si>
  <si>
    <t>FC - Gestor Administrativo 2</t>
  </si>
  <si>
    <t>FC - Gestor Administrativo 3</t>
  </si>
  <si>
    <t>FC - Gestor Geral de 1ª Entrância</t>
  </si>
  <si>
    <t>FC - Gestor Geral de 2ª Entrância</t>
  </si>
  <si>
    <t>FC - Gestor Geral de 3ª Entrância</t>
  </si>
  <si>
    <t>FC - Gestor Geral de Entrância Especial 1</t>
  </si>
  <si>
    <t>FC - Gestor Geral de Entrância Especial 2</t>
  </si>
  <si>
    <t>FC - Gestor Judiciário</t>
  </si>
  <si>
    <t>FC - Gestor Judiciário Substituto</t>
  </si>
  <si>
    <t>FC - Motorista Especial</t>
  </si>
  <si>
    <t>Data de Publicação:</t>
  </si>
  <si>
    <t>Mês/Ano de Referência:</t>
  </si>
  <si>
    <t xml:space="preserve">ANEXO IV – </t>
  </si>
  <si>
    <t>ANEXO IV</t>
  </si>
  <si>
    <t>Mês/Ano de Referência: ABRIL/2018 (1º Quadrimestre)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</si>
</sst>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mm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54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33" borderId="0" xfId="48" applyFont="1" applyFill="1" applyAlignment="1">
      <alignment/>
      <protection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 applyAlignment="1">
      <alignment/>
      <protection/>
    </xf>
    <xf numFmtId="0" fontId="0" fillId="33" borderId="0" xfId="48" applyFill="1">
      <alignment/>
      <protection/>
    </xf>
    <xf numFmtId="0" fontId="0" fillId="33" borderId="0" xfId="0" applyFill="1" applyAlignment="1">
      <alignment horizontal="center" vertical="center"/>
    </xf>
    <xf numFmtId="0" fontId="3" fillId="33" borderId="11" xfId="48" applyFont="1" applyFill="1" applyBorder="1" applyAlignment="1">
      <alignment horizontal="left" vertical="center" wrapText="1"/>
      <protection/>
    </xf>
    <xf numFmtId="0" fontId="3" fillId="33" borderId="12" xfId="48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 wrapText="1"/>
      <protection/>
    </xf>
    <xf numFmtId="0" fontId="4" fillId="33" borderId="13" xfId="48" applyFont="1" applyFill="1" applyBorder="1" applyAlignment="1">
      <alignment horizontal="center"/>
      <protection/>
    </xf>
    <xf numFmtId="165" fontId="4" fillId="0" borderId="10" xfId="54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/>
      <protection/>
    </xf>
    <xf numFmtId="0" fontId="4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14" fontId="4" fillId="34" borderId="0" xfId="52" applyNumberFormat="1" applyFont="1" applyFill="1" applyAlignment="1">
      <alignment horizontal="center"/>
      <protection/>
    </xf>
    <xf numFmtId="166" fontId="4" fillId="34" borderId="0" xfId="52" applyNumberFormat="1" applyFont="1" applyFill="1" applyAlignment="1">
      <alignment horizontal="center"/>
      <protection/>
    </xf>
    <xf numFmtId="165" fontId="3" fillId="0" borderId="14" xfId="54" applyNumberFormat="1" applyFont="1" applyBorder="1" applyAlignment="1">
      <alignment horizontal="center" vertical="center"/>
    </xf>
    <xf numFmtId="0" fontId="3" fillId="33" borderId="14" xfId="48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33" borderId="14" xfId="48" applyFont="1" applyFill="1" applyBorder="1" applyAlignment="1">
      <alignment horizontal="left"/>
      <protection/>
    </xf>
    <xf numFmtId="3" fontId="3" fillId="0" borderId="14" xfId="0" applyNumberFormat="1" applyFont="1" applyFill="1" applyBorder="1" applyAlignment="1">
      <alignment horizontal="center"/>
    </xf>
    <xf numFmtId="0" fontId="3" fillId="33" borderId="14" xfId="48" applyFont="1" applyFill="1" applyBorder="1" applyAlignment="1">
      <alignment horizontal="left" wrapText="1"/>
      <protection/>
    </xf>
    <xf numFmtId="0" fontId="4" fillId="33" borderId="14" xfId="48" applyFont="1" applyFill="1" applyBorder="1" applyAlignment="1">
      <alignment horizontal="center"/>
      <protection/>
    </xf>
    <xf numFmtId="3" fontId="4" fillId="0" borderId="14" xfId="0" applyNumberFormat="1" applyFont="1" applyBorder="1" applyAlignment="1">
      <alignment horizontal="center" vertical="center"/>
    </xf>
    <xf numFmtId="0" fontId="5" fillId="0" borderId="0" xfId="52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 vertical="center"/>
    </xf>
    <xf numFmtId="165" fontId="4" fillId="0" borderId="14" xfId="54" applyNumberFormat="1" applyFont="1" applyBorder="1" applyAlignment="1">
      <alignment horizontal="center" vertical="center"/>
    </xf>
    <xf numFmtId="0" fontId="3" fillId="33" borderId="14" xfId="48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52" applyFont="1" applyFill="1" applyBorder="1">
      <alignment/>
      <protection/>
    </xf>
    <xf numFmtId="166" fontId="5" fillId="0" borderId="0" xfId="52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0" xfId="52" applyFont="1" applyFill="1" applyAlignment="1">
      <alignment horizontal="left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/>
    </xf>
    <xf numFmtId="0" fontId="5" fillId="33" borderId="0" xfId="48" applyFont="1" applyFill="1" applyAlignment="1">
      <alignment horizontal="center" vertical="center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0" xfId="52" applyFont="1" applyFill="1" applyBorder="1" applyAlignment="1">
      <alignment horizontal="left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48" applyFont="1" applyFill="1" applyBorder="1" applyAlignment="1">
      <alignment horizontal="center" vertical="center"/>
      <protection/>
    </xf>
    <xf numFmtId="0" fontId="5" fillId="0" borderId="40" xfId="48" applyFont="1" applyFill="1" applyBorder="1" applyAlignment="1">
      <alignment horizontal="center" vertical="center"/>
      <protection/>
    </xf>
    <xf numFmtId="0" fontId="5" fillId="0" borderId="41" xfId="48" applyFont="1" applyFill="1" applyBorder="1" applyAlignment="1">
      <alignment horizontal="center" vertical="center"/>
      <protection/>
    </xf>
    <xf numFmtId="0" fontId="5" fillId="0" borderId="16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5" xfId="48" applyFont="1" applyFill="1" applyBorder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</xdr:row>
      <xdr:rowOff>76200</xdr:rowOff>
    </xdr:from>
    <xdr:to>
      <xdr:col>17</xdr:col>
      <xdr:colOff>76200</xdr:colOff>
      <xdr:row>6</xdr:row>
      <xdr:rowOff>85725</xdr:rowOff>
    </xdr:to>
    <xdr:pic>
      <xdr:nvPicPr>
        <xdr:cNvPr id="1" name="Picture 4" descr="BrasaoTJMT_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2667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45.7109375" style="1" customWidth="1"/>
    <col min="2" max="3" width="9.140625" style="1" customWidth="1"/>
    <col min="4" max="4" width="9.00390625" style="1" customWidth="1"/>
    <col min="5" max="5" width="9.140625" style="1" customWidth="1"/>
    <col min="6" max="6" width="10.7109375" style="1" customWidth="1"/>
    <col min="7" max="7" width="8.57421875" style="1" customWidth="1"/>
    <col min="8" max="8" width="9.140625" style="1" customWidth="1"/>
    <col min="9" max="9" width="11.57421875" style="1" customWidth="1"/>
    <col min="10" max="10" width="9.00390625" style="1" customWidth="1"/>
    <col min="11" max="11" width="9.140625" style="1" customWidth="1"/>
    <col min="12" max="12" width="10.8515625" style="1" customWidth="1"/>
    <col min="13" max="13" width="8.421875" style="1" customWidth="1"/>
    <col min="14" max="14" width="9.140625" style="1" customWidth="1"/>
    <col min="15" max="15" width="10.8515625" style="1" customWidth="1"/>
    <col min="16" max="16" width="8.57421875" style="1" customWidth="1"/>
    <col min="17" max="18" width="9.140625" style="1" customWidth="1"/>
    <col min="19" max="19" width="8.28125" style="1" customWidth="1"/>
    <col min="20" max="21" width="9.140625" style="1" customWidth="1"/>
    <col min="22" max="22" width="8.140625" style="1" customWidth="1"/>
    <col min="23" max="24" width="9.140625" style="1" customWidth="1"/>
    <col min="25" max="25" width="9.57421875" style="1" customWidth="1"/>
    <col min="26" max="27" width="9.140625" style="1" customWidth="1"/>
    <col min="28" max="28" width="8.421875" style="1" customWidth="1"/>
    <col min="29" max="16384" width="9.140625" style="1" customWidth="1"/>
  </cols>
  <sheetData>
    <row r="1" spans="1:28" ht="15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15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15">
      <c r="A3" s="77" t="s">
        <v>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5">
      <c r="A4" s="77" t="s">
        <v>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15">
      <c r="A5" s="77">
        <v>2013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15">
      <c r="A6" s="8"/>
      <c r="B6" s="9"/>
      <c r="C6" s="10"/>
      <c r="D6" s="10"/>
      <c r="E6" s="10"/>
      <c r="F6" s="10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.75">
      <c r="A7" s="48" t="s">
        <v>43</v>
      </c>
      <c r="B7" s="48"/>
      <c r="C7" s="48"/>
      <c r="D7" s="48"/>
      <c r="E7" s="48"/>
      <c r="F7" s="48"/>
      <c r="G7" s="19"/>
      <c r="H7" s="19"/>
      <c r="I7" s="19"/>
      <c r="J7" s="19"/>
      <c r="K7" s="19"/>
      <c r="L7" s="19"/>
      <c r="M7" s="19"/>
      <c r="N7" s="19"/>
      <c r="O7" s="19"/>
      <c r="P7" s="19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5.75">
      <c r="A8" s="20" t="s">
        <v>41</v>
      </c>
      <c r="B8" s="23"/>
      <c r="C8" s="22"/>
      <c r="D8" s="22"/>
      <c r="E8" s="22"/>
      <c r="F8" s="22"/>
      <c r="G8" s="19"/>
      <c r="H8" s="19"/>
      <c r="I8" s="19"/>
      <c r="J8" s="19"/>
      <c r="K8" s="19"/>
      <c r="L8" s="19"/>
      <c r="M8" s="19"/>
      <c r="N8" s="19"/>
      <c r="O8" s="19"/>
      <c r="P8" s="19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5.75">
      <c r="A9" s="21" t="s">
        <v>42</v>
      </c>
      <c r="B9" s="24"/>
      <c r="C9" s="22"/>
      <c r="D9" s="22"/>
      <c r="E9" s="22"/>
      <c r="F9" s="22"/>
      <c r="G9" s="19"/>
      <c r="H9" s="19"/>
      <c r="I9" s="19"/>
      <c r="J9" s="19"/>
      <c r="K9" s="19"/>
      <c r="L9" s="19"/>
      <c r="M9" s="19"/>
      <c r="N9" s="19"/>
      <c r="O9" s="19"/>
      <c r="P9" s="1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6.5" thickBot="1">
      <c r="A10" s="76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9" ht="15.75" customHeight="1" thickBot="1">
      <c r="A11" s="49" t="s">
        <v>13</v>
      </c>
      <c r="B11" s="52" t="s">
        <v>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62" t="s">
        <v>11</v>
      </c>
      <c r="U11" s="63"/>
      <c r="V11" s="64"/>
      <c r="W11" s="68" t="s">
        <v>10</v>
      </c>
      <c r="X11" s="57"/>
      <c r="Y11" s="58"/>
      <c r="Z11" s="68" t="s">
        <v>9</v>
      </c>
      <c r="AA11" s="57"/>
      <c r="AB11" s="58"/>
      <c r="AC11" s="2"/>
    </row>
    <row r="12" spans="1:29" ht="15.75" thickBot="1">
      <c r="A12" s="50"/>
      <c r="B12" s="52" t="s">
        <v>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 t="s">
        <v>7</v>
      </c>
      <c r="O12" s="53"/>
      <c r="P12" s="53"/>
      <c r="Q12" s="53"/>
      <c r="R12" s="53"/>
      <c r="S12" s="54"/>
      <c r="T12" s="70"/>
      <c r="U12" s="71"/>
      <c r="V12" s="72"/>
      <c r="W12" s="73"/>
      <c r="X12" s="74"/>
      <c r="Y12" s="75"/>
      <c r="Z12" s="73"/>
      <c r="AA12" s="74"/>
      <c r="AB12" s="75"/>
      <c r="AC12" s="2"/>
    </row>
    <row r="13" spans="1:29" ht="16.5" customHeight="1">
      <c r="A13" s="50"/>
      <c r="B13" s="56" t="s">
        <v>6</v>
      </c>
      <c r="C13" s="57"/>
      <c r="D13" s="58"/>
      <c r="E13" s="62" t="s">
        <v>5</v>
      </c>
      <c r="F13" s="63"/>
      <c r="G13" s="64"/>
      <c r="H13" s="62" t="s">
        <v>4</v>
      </c>
      <c r="I13" s="63"/>
      <c r="J13" s="64"/>
      <c r="K13" s="68" t="s">
        <v>2</v>
      </c>
      <c r="L13" s="57"/>
      <c r="M13" s="58"/>
      <c r="N13" s="68" t="s">
        <v>3</v>
      </c>
      <c r="O13" s="57"/>
      <c r="P13" s="58"/>
      <c r="Q13" s="68" t="s">
        <v>2</v>
      </c>
      <c r="R13" s="57"/>
      <c r="S13" s="58"/>
      <c r="T13" s="70"/>
      <c r="U13" s="71"/>
      <c r="V13" s="72"/>
      <c r="W13" s="73"/>
      <c r="X13" s="74"/>
      <c r="Y13" s="75"/>
      <c r="Z13" s="73"/>
      <c r="AA13" s="74"/>
      <c r="AB13" s="75"/>
      <c r="AC13" s="2"/>
    </row>
    <row r="14" spans="1:29" ht="13.5" customHeight="1" thickBot="1">
      <c r="A14" s="50"/>
      <c r="B14" s="59"/>
      <c r="C14" s="60"/>
      <c r="D14" s="61"/>
      <c r="E14" s="65"/>
      <c r="F14" s="66"/>
      <c r="G14" s="67"/>
      <c r="H14" s="65"/>
      <c r="I14" s="66"/>
      <c r="J14" s="67"/>
      <c r="K14" s="69"/>
      <c r="L14" s="60"/>
      <c r="M14" s="61"/>
      <c r="N14" s="69"/>
      <c r="O14" s="60"/>
      <c r="P14" s="61"/>
      <c r="Q14" s="69"/>
      <c r="R14" s="60"/>
      <c r="S14" s="61"/>
      <c r="T14" s="65"/>
      <c r="U14" s="66"/>
      <c r="V14" s="67"/>
      <c r="W14" s="69"/>
      <c r="X14" s="60"/>
      <c r="Y14" s="61"/>
      <c r="Z14" s="69"/>
      <c r="AA14" s="60"/>
      <c r="AB14" s="61"/>
      <c r="AC14" s="2"/>
    </row>
    <row r="15" spans="1:29" ht="15.75" thickBot="1">
      <c r="A15" s="51"/>
      <c r="B15" s="3">
        <v>2009</v>
      </c>
      <c r="C15" s="3">
        <v>2010</v>
      </c>
      <c r="D15" s="4" t="s">
        <v>1</v>
      </c>
      <c r="E15" s="3">
        <v>2009</v>
      </c>
      <c r="F15" s="3">
        <v>2010</v>
      </c>
      <c r="G15" s="4" t="s">
        <v>1</v>
      </c>
      <c r="H15" s="3">
        <v>2009</v>
      </c>
      <c r="I15" s="3">
        <v>2010</v>
      </c>
      <c r="J15" s="4" t="s">
        <v>1</v>
      </c>
      <c r="K15" s="3">
        <v>2009</v>
      </c>
      <c r="L15" s="3">
        <v>2010</v>
      </c>
      <c r="M15" s="4" t="s">
        <v>1</v>
      </c>
      <c r="N15" s="3">
        <v>2009</v>
      </c>
      <c r="O15" s="3">
        <v>2010</v>
      </c>
      <c r="P15" s="4" t="s">
        <v>1</v>
      </c>
      <c r="Q15" s="3">
        <v>2009</v>
      </c>
      <c r="R15" s="3">
        <v>2010</v>
      </c>
      <c r="S15" s="4" t="s">
        <v>1</v>
      </c>
      <c r="T15" s="3">
        <v>2009</v>
      </c>
      <c r="U15" s="3">
        <v>2010</v>
      </c>
      <c r="V15" s="4" t="s">
        <v>1</v>
      </c>
      <c r="W15" s="3">
        <v>2009</v>
      </c>
      <c r="X15" s="3">
        <v>2010</v>
      </c>
      <c r="Y15" s="5">
        <f aca="true" t="shared" si="0" ref="Y15:Y37">IF(W15=0,0,X15/W15-1)</f>
        <v>0.0004977600796416404</v>
      </c>
      <c r="Z15" s="3">
        <v>2009</v>
      </c>
      <c r="AA15" s="3">
        <v>2010</v>
      </c>
      <c r="AB15" s="5">
        <f aca="true" t="shared" si="1" ref="AB15:AB37">IF(Z15=0,0,AA15/Z15-1)</f>
        <v>0.0004977600796416404</v>
      </c>
      <c r="AC15" s="2"/>
    </row>
    <row r="16" spans="1:29" ht="15.75" customHeight="1" thickBot="1">
      <c r="A16" s="13" t="s">
        <v>19</v>
      </c>
      <c r="B16" s="6">
        <v>1</v>
      </c>
      <c r="C16" s="6">
        <v>1</v>
      </c>
      <c r="D16" s="5">
        <f aca="true" t="shared" si="2" ref="D16:D37">IF(B16=0,0,C16/B16-1)</f>
        <v>0</v>
      </c>
      <c r="E16" s="6">
        <v>0</v>
      </c>
      <c r="F16" s="6">
        <v>0</v>
      </c>
      <c r="G16" s="5">
        <f aca="true" t="shared" si="3" ref="G16:G37">IF(E16=0,0,F16/E16-1)</f>
        <v>0</v>
      </c>
      <c r="H16" s="6">
        <v>0</v>
      </c>
      <c r="I16" s="6">
        <v>0</v>
      </c>
      <c r="J16" s="5">
        <f aca="true" t="shared" si="4" ref="J16:J37">IF(H16=0,0,I16/H16-1)</f>
        <v>0</v>
      </c>
      <c r="K16" s="6">
        <v>0</v>
      </c>
      <c r="L16" s="6">
        <v>0</v>
      </c>
      <c r="M16" s="5">
        <f aca="true" t="shared" si="5" ref="M16:M37">IF(K16=0,0,L16/K16-1)</f>
        <v>0</v>
      </c>
      <c r="N16" s="6">
        <v>0</v>
      </c>
      <c r="O16" s="6">
        <v>0</v>
      </c>
      <c r="P16" s="5">
        <f aca="true" t="shared" si="6" ref="P16:P37">IF(N16=0,0,O16/N16-1)</f>
        <v>0</v>
      </c>
      <c r="Q16" s="6">
        <v>0</v>
      </c>
      <c r="R16" s="6">
        <v>0</v>
      </c>
      <c r="S16" s="5">
        <f aca="true" t="shared" si="7" ref="S16:S37">IF(Q16=0,0,R16/Q16-1)</f>
        <v>0</v>
      </c>
      <c r="T16" s="6">
        <v>0</v>
      </c>
      <c r="U16" s="6">
        <v>0</v>
      </c>
      <c r="V16" s="5">
        <f aca="true" t="shared" si="8" ref="V16:V37">IF(T16=0,0,U16/T16-1)</f>
        <v>0</v>
      </c>
      <c r="W16" s="6">
        <v>0</v>
      </c>
      <c r="X16" s="6">
        <v>0</v>
      </c>
      <c r="Y16" s="5">
        <f t="shared" si="0"/>
        <v>0</v>
      </c>
      <c r="Z16" s="6">
        <f>SUM(B16,E16,H16,K16,N16,Q16,T16,W16)</f>
        <v>1</v>
      </c>
      <c r="AA16" s="6">
        <f>SUM(C16,F16,I16,L16,O16,R16,U16,X16)</f>
        <v>1</v>
      </c>
      <c r="AB16" s="5">
        <f t="shared" si="1"/>
        <v>0</v>
      </c>
      <c r="AC16" s="2"/>
    </row>
    <row r="17" spans="1:29" ht="15.75" customHeight="1" thickBot="1">
      <c r="A17" s="14" t="s">
        <v>20</v>
      </c>
      <c r="B17" s="6">
        <v>14</v>
      </c>
      <c r="C17" s="6">
        <v>14</v>
      </c>
      <c r="D17" s="5">
        <f t="shared" si="2"/>
        <v>0</v>
      </c>
      <c r="E17" s="6">
        <v>0</v>
      </c>
      <c r="F17" s="6">
        <v>0</v>
      </c>
      <c r="G17" s="5">
        <f t="shared" si="3"/>
        <v>0</v>
      </c>
      <c r="H17" s="6">
        <v>0</v>
      </c>
      <c r="I17" s="6">
        <v>0</v>
      </c>
      <c r="J17" s="5">
        <f t="shared" si="4"/>
        <v>0</v>
      </c>
      <c r="K17" s="6">
        <v>0</v>
      </c>
      <c r="L17" s="6">
        <v>0</v>
      </c>
      <c r="M17" s="5">
        <f t="shared" si="5"/>
        <v>0</v>
      </c>
      <c r="N17" s="6">
        <v>0</v>
      </c>
      <c r="O17" s="6">
        <v>0</v>
      </c>
      <c r="P17" s="5">
        <f t="shared" si="6"/>
        <v>0</v>
      </c>
      <c r="Q17" s="6">
        <v>0</v>
      </c>
      <c r="R17" s="6">
        <v>0</v>
      </c>
      <c r="S17" s="5">
        <f t="shared" si="7"/>
        <v>0</v>
      </c>
      <c r="T17" s="6">
        <v>6</v>
      </c>
      <c r="U17" s="6">
        <v>6</v>
      </c>
      <c r="V17" s="5">
        <f t="shared" si="8"/>
        <v>0</v>
      </c>
      <c r="W17" s="6">
        <v>3</v>
      </c>
      <c r="X17" s="6">
        <v>3</v>
      </c>
      <c r="Y17" s="5">
        <f t="shared" si="0"/>
        <v>0</v>
      </c>
      <c r="Z17" s="6">
        <f aca="true" t="shared" si="9" ref="Z17:AA37">SUM(B17,E17,H17,K17,N17,Q17,T17,W17)</f>
        <v>23</v>
      </c>
      <c r="AA17" s="6">
        <f t="shared" si="9"/>
        <v>23</v>
      </c>
      <c r="AB17" s="5">
        <f t="shared" si="1"/>
        <v>0</v>
      </c>
      <c r="AC17" s="2"/>
    </row>
    <row r="18" spans="1:29" ht="15.75" customHeight="1" thickBot="1">
      <c r="A18" s="14" t="s">
        <v>21</v>
      </c>
      <c r="B18" s="6">
        <v>97</v>
      </c>
      <c r="C18" s="6">
        <v>96</v>
      </c>
      <c r="D18" s="5">
        <f t="shared" si="2"/>
        <v>-0.010309278350515427</v>
      </c>
      <c r="E18" s="6">
        <v>0</v>
      </c>
      <c r="F18" s="6">
        <v>0</v>
      </c>
      <c r="G18" s="5">
        <f t="shared" si="3"/>
        <v>0</v>
      </c>
      <c r="H18" s="6">
        <v>0</v>
      </c>
      <c r="I18" s="6">
        <v>0</v>
      </c>
      <c r="J18" s="5">
        <f t="shared" si="4"/>
        <v>0</v>
      </c>
      <c r="K18" s="6">
        <v>0</v>
      </c>
      <c r="L18" s="6">
        <v>0</v>
      </c>
      <c r="M18" s="5">
        <f t="shared" si="5"/>
        <v>0</v>
      </c>
      <c r="N18" s="6">
        <v>0</v>
      </c>
      <c r="O18" s="6">
        <v>0</v>
      </c>
      <c r="P18" s="5">
        <f t="shared" si="6"/>
        <v>0</v>
      </c>
      <c r="Q18" s="6">
        <v>0</v>
      </c>
      <c r="R18" s="6">
        <v>0</v>
      </c>
      <c r="S18" s="5">
        <f t="shared" si="7"/>
        <v>0</v>
      </c>
      <c r="T18" s="6">
        <v>84</v>
      </c>
      <c r="U18" s="6">
        <v>96</v>
      </c>
      <c r="V18" s="5">
        <f t="shared" si="8"/>
        <v>0.1428571428571428</v>
      </c>
      <c r="W18" s="6">
        <v>62</v>
      </c>
      <c r="X18" s="6">
        <v>52</v>
      </c>
      <c r="Y18" s="5">
        <f t="shared" si="0"/>
        <v>-0.16129032258064513</v>
      </c>
      <c r="Z18" s="6">
        <f t="shared" si="9"/>
        <v>243</v>
      </c>
      <c r="AA18" s="6">
        <f t="shared" si="9"/>
        <v>244</v>
      </c>
      <c r="AB18" s="5">
        <f t="shared" si="1"/>
        <v>0.004115226337448652</v>
      </c>
      <c r="AC18" s="2"/>
    </row>
    <row r="19" spans="1:29" ht="15.75" customHeight="1" thickBot="1">
      <c r="A19" s="14" t="s">
        <v>22</v>
      </c>
      <c r="B19" s="6">
        <v>38</v>
      </c>
      <c r="C19" s="6">
        <v>39</v>
      </c>
      <c r="D19" s="5">
        <f t="shared" si="2"/>
        <v>0.026315789473684292</v>
      </c>
      <c r="E19" s="6">
        <v>0</v>
      </c>
      <c r="F19" s="6">
        <v>0</v>
      </c>
      <c r="G19" s="5">
        <f t="shared" si="3"/>
        <v>0</v>
      </c>
      <c r="H19" s="6">
        <v>0</v>
      </c>
      <c r="I19" s="6">
        <v>0</v>
      </c>
      <c r="J19" s="5">
        <f t="shared" si="4"/>
        <v>0</v>
      </c>
      <c r="K19" s="6">
        <v>0</v>
      </c>
      <c r="L19" s="6">
        <v>0</v>
      </c>
      <c r="M19" s="5">
        <f t="shared" si="5"/>
        <v>0</v>
      </c>
      <c r="N19" s="6">
        <v>0</v>
      </c>
      <c r="O19" s="6">
        <v>0</v>
      </c>
      <c r="P19" s="5">
        <f t="shared" si="6"/>
        <v>0</v>
      </c>
      <c r="Q19" s="6">
        <v>0</v>
      </c>
      <c r="R19" s="6">
        <v>0</v>
      </c>
      <c r="S19" s="5">
        <f t="shared" si="7"/>
        <v>0</v>
      </c>
      <c r="T19" s="6">
        <v>19</v>
      </c>
      <c r="U19" s="6">
        <v>22</v>
      </c>
      <c r="V19" s="5">
        <f t="shared" si="8"/>
        <v>0.1578947368421053</v>
      </c>
      <c r="W19" s="6">
        <v>22</v>
      </c>
      <c r="X19" s="6">
        <v>18</v>
      </c>
      <c r="Y19" s="5">
        <f t="shared" si="0"/>
        <v>-0.18181818181818177</v>
      </c>
      <c r="Z19" s="6">
        <f t="shared" si="9"/>
        <v>79</v>
      </c>
      <c r="AA19" s="6">
        <f t="shared" si="9"/>
        <v>79</v>
      </c>
      <c r="AB19" s="5">
        <f t="shared" si="1"/>
        <v>0</v>
      </c>
      <c r="AC19" s="2"/>
    </row>
    <row r="20" spans="1:29" ht="15.75" customHeight="1" thickBot="1">
      <c r="A20" s="14" t="s">
        <v>23</v>
      </c>
      <c r="B20" s="6">
        <v>35</v>
      </c>
      <c r="C20" s="6">
        <v>27</v>
      </c>
      <c r="D20" s="5">
        <f t="shared" si="2"/>
        <v>-0.22857142857142854</v>
      </c>
      <c r="E20" s="6">
        <v>0</v>
      </c>
      <c r="F20" s="6">
        <v>0</v>
      </c>
      <c r="G20" s="5">
        <f t="shared" si="3"/>
        <v>0</v>
      </c>
      <c r="H20" s="6">
        <v>0</v>
      </c>
      <c r="I20" s="6">
        <v>0</v>
      </c>
      <c r="J20" s="5">
        <f t="shared" si="4"/>
        <v>0</v>
      </c>
      <c r="K20" s="6">
        <v>0</v>
      </c>
      <c r="L20" s="6">
        <v>0</v>
      </c>
      <c r="M20" s="5">
        <f t="shared" si="5"/>
        <v>0</v>
      </c>
      <c r="N20" s="6">
        <v>0</v>
      </c>
      <c r="O20" s="6">
        <v>0</v>
      </c>
      <c r="P20" s="5">
        <f t="shared" si="6"/>
        <v>0</v>
      </c>
      <c r="Q20" s="6">
        <v>0</v>
      </c>
      <c r="R20" s="6">
        <v>0</v>
      </c>
      <c r="S20" s="5">
        <f t="shared" si="7"/>
        <v>0</v>
      </c>
      <c r="T20" s="6">
        <v>35</v>
      </c>
      <c r="U20" s="6">
        <v>45</v>
      </c>
      <c r="V20" s="5">
        <f t="shared" si="8"/>
        <v>0.2857142857142858</v>
      </c>
      <c r="W20" s="6">
        <v>34</v>
      </c>
      <c r="X20" s="6">
        <v>32</v>
      </c>
      <c r="Y20" s="5">
        <f t="shared" si="0"/>
        <v>-0.05882352941176472</v>
      </c>
      <c r="Z20" s="6">
        <f t="shared" si="9"/>
        <v>104</v>
      </c>
      <c r="AA20" s="6">
        <f t="shared" si="9"/>
        <v>104</v>
      </c>
      <c r="AB20" s="5">
        <f t="shared" si="1"/>
        <v>0</v>
      </c>
      <c r="AC20" s="2"/>
    </row>
    <row r="21" spans="1:29" ht="15.75" customHeight="1" thickBot="1">
      <c r="A21" s="14" t="s">
        <v>24</v>
      </c>
      <c r="B21" s="6">
        <v>75</v>
      </c>
      <c r="C21" s="6">
        <v>74</v>
      </c>
      <c r="D21" s="5">
        <f t="shared" si="2"/>
        <v>-0.013333333333333308</v>
      </c>
      <c r="E21" s="6">
        <v>0</v>
      </c>
      <c r="F21" s="6">
        <v>0</v>
      </c>
      <c r="G21" s="5">
        <f t="shared" si="3"/>
        <v>0</v>
      </c>
      <c r="H21" s="6">
        <v>0</v>
      </c>
      <c r="I21" s="6">
        <v>0</v>
      </c>
      <c r="J21" s="5">
        <f t="shared" si="4"/>
        <v>0</v>
      </c>
      <c r="K21" s="6">
        <v>0</v>
      </c>
      <c r="L21" s="6">
        <v>0</v>
      </c>
      <c r="M21" s="5">
        <f t="shared" si="5"/>
        <v>0</v>
      </c>
      <c r="N21" s="6">
        <v>0</v>
      </c>
      <c r="O21" s="6">
        <v>0</v>
      </c>
      <c r="P21" s="5">
        <f t="shared" si="6"/>
        <v>0</v>
      </c>
      <c r="Q21" s="6">
        <v>0</v>
      </c>
      <c r="R21" s="6">
        <v>0</v>
      </c>
      <c r="S21" s="5">
        <f t="shared" si="7"/>
        <v>0</v>
      </c>
      <c r="T21" s="6">
        <v>35</v>
      </c>
      <c r="U21" s="6">
        <v>38</v>
      </c>
      <c r="V21" s="5">
        <f t="shared" si="8"/>
        <v>0.08571428571428563</v>
      </c>
      <c r="W21" s="6">
        <v>38</v>
      </c>
      <c r="X21" s="6">
        <v>37</v>
      </c>
      <c r="Y21" s="5">
        <f t="shared" si="0"/>
        <v>-0.02631578947368418</v>
      </c>
      <c r="Z21" s="6">
        <f t="shared" si="9"/>
        <v>148</v>
      </c>
      <c r="AA21" s="6">
        <f t="shared" si="9"/>
        <v>149</v>
      </c>
      <c r="AB21" s="5">
        <f t="shared" si="1"/>
        <v>0.006756756756756799</v>
      </c>
      <c r="AC21" s="2"/>
    </row>
    <row r="22" spans="1:29" ht="15.75" customHeight="1" thickBot="1">
      <c r="A22" s="14" t="s">
        <v>25</v>
      </c>
      <c r="B22" s="6">
        <v>3</v>
      </c>
      <c r="C22" s="6">
        <v>5</v>
      </c>
      <c r="D22" s="5">
        <f t="shared" si="2"/>
        <v>0.6666666666666667</v>
      </c>
      <c r="E22" s="6">
        <v>0</v>
      </c>
      <c r="F22" s="6">
        <v>0</v>
      </c>
      <c r="G22" s="5">
        <f t="shared" si="3"/>
        <v>0</v>
      </c>
      <c r="H22" s="6">
        <v>0</v>
      </c>
      <c r="I22" s="6">
        <v>0</v>
      </c>
      <c r="J22" s="5">
        <f t="shared" si="4"/>
        <v>0</v>
      </c>
      <c r="K22" s="6">
        <v>0</v>
      </c>
      <c r="L22" s="6">
        <v>0</v>
      </c>
      <c r="M22" s="5">
        <f t="shared" si="5"/>
        <v>0</v>
      </c>
      <c r="N22" s="6">
        <v>0</v>
      </c>
      <c r="O22" s="6">
        <v>0</v>
      </c>
      <c r="P22" s="5">
        <f t="shared" si="6"/>
        <v>0</v>
      </c>
      <c r="Q22" s="6">
        <v>0</v>
      </c>
      <c r="R22" s="6">
        <v>0</v>
      </c>
      <c r="S22" s="5">
        <f t="shared" si="7"/>
        <v>0</v>
      </c>
      <c r="T22" s="6">
        <v>4</v>
      </c>
      <c r="U22" s="6">
        <v>4</v>
      </c>
      <c r="V22" s="5">
        <f t="shared" si="8"/>
        <v>0</v>
      </c>
      <c r="W22" s="6">
        <v>8</v>
      </c>
      <c r="X22" s="6">
        <v>6</v>
      </c>
      <c r="Y22" s="5">
        <f t="shared" si="0"/>
        <v>-0.25</v>
      </c>
      <c r="Z22" s="6">
        <f t="shared" si="9"/>
        <v>15</v>
      </c>
      <c r="AA22" s="6">
        <f t="shared" si="9"/>
        <v>15</v>
      </c>
      <c r="AB22" s="5">
        <f t="shared" si="1"/>
        <v>0</v>
      </c>
      <c r="AC22" s="2"/>
    </row>
    <row r="23" spans="1:29" ht="15.75" customHeight="1" thickBot="1">
      <c r="A23" s="14" t="s">
        <v>26</v>
      </c>
      <c r="B23" s="6">
        <v>35</v>
      </c>
      <c r="C23" s="6">
        <v>45</v>
      </c>
      <c r="D23" s="5">
        <f t="shared" si="2"/>
        <v>0.2857142857142858</v>
      </c>
      <c r="E23" s="6">
        <v>0</v>
      </c>
      <c r="F23" s="6">
        <v>0</v>
      </c>
      <c r="G23" s="5">
        <f t="shared" si="3"/>
        <v>0</v>
      </c>
      <c r="H23" s="6">
        <v>0</v>
      </c>
      <c r="I23" s="6">
        <v>0</v>
      </c>
      <c r="J23" s="5">
        <f t="shared" si="4"/>
        <v>0</v>
      </c>
      <c r="K23" s="6">
        <v>0</v>
      </c>
      <c r="L23" s="6">
        <v>0</v>
      </c>
      <c r="M23" s="5">
        <f t="shared" si="5"/>
        <v>0</v>
      </c>
      <c r="N23" s="6">
        <v>0</v>
      </c>
      <c r="O23" s="6">
        <v>0</v>
      </c>
      <c r="P23" s="5">
        <f t="shared" si="6"/>
        <v>0</v>
      </c>
      <c r="Q23" s="6">
        <v>0</v>
      </c>
      <c r="R23" s="6">
        <v>0</v>
      </c>
      <c r="S23" s="5">
        <f t="shared" si="7"/>
        <v>0</v>
      </c>
      <c r="T23" s="6">
        <v>142</v>
      </c>
      <c r="U23" s="6">
        <v>208</v>
      </c>
      <c r="V23" s="5">
        <f t="shared" si="8"/>
        <v>0.46478873239436624</v>
      </c>
      <c r="W23" s="6">
        <v>163</v>
      </c>
      <c r="X23" s="6">
        <v>147</v>
      </c>
      <c r="Y23" s="5">
        <f t="shared" si="0"/>
        <v>-0.09815950920245398</v>
      </c>
      <c r="Z23" s="6">
        <f t="shared" si="9"/>
        <v>340</v>
      </c>
      <c r="AA23" s="6">
        <f t="shared" si="9"/>
        <v>400</v>
      </c>
      <c r="AB23" s="5">
        <f t="shared" si="1"/>
        <v>0.17647058823529416</v>
      </c>
      <c r="AC23" s="2"/>
    </row>
    <row r="24" spans="1:29" ht="15.75" customHeight="1" thickBot="1">
      <c r="A24" s="14" t="s">
        <v>27</v>
      </c>
      <c r="B24" s="6">
        <v>29</v>
      </c>
      <c r="C24" s="6">
        <v>16</v>
      </c>
      <c r="D24" s="5">
        <f t="shared" si="2"/>
        <v>-0.4482758620689655</v>
      </c>
      <c r="E24" s="6">
        <v>0</v>
      </c>
      <c r="F24" s="6">
        <v>0</v>
      </c>
      <c r="G24" s="5">
        <f t="shared" si="3"/>
        <v>0</v>
      </c>
      <c r="H24" s="6">
        <v>0</v>
      </c>
      <c r="I24" s="6">
        <v>0</v>
      </c>
      <c r="J24" s="5">
        <f t="shared" si="4"/>
        <v>0</v>
      </c>
      <c r="K24" s="6">
        <v>0</v>
      </c>
      <c r="L24" s="6">
        <v>0</v>
      </c>
      <c r="M24" s="5">
        <f t="shared" si="5"/>
        <v>0</v>
      </c>
      <c r="N24" s="6">
        <v>0</v>
      </c>
      <c r="O24" s="6">
        <v>0</v>
      </c>
      <c r="P24" s="5">
        <f t="shared" si="6"/>
        <v>0</v>
      </c>
      <c r="Q24" s="6">
        <v>0</v>
      </c>
      <c r="R24" s="6">
        <v>0</v>
      </c>
      <c r="S24" s="5">
        <f t="shared" si="7"/>
        <v>0</v>
      </c>
      <c r="T24" s="6">
        <v>114</v>
      </c>
      <c r="U24" s="6">
        <v>152</v>
      </c>
      <c r="V24" s="5">
        <f t="shared" si="8"/>
        <v>0.33333333333333326</v>
      </c>
      <c r="W24" s="6">
        <v>277</v>
      </c>
      <c r="X24" s="6">
        <v>162</v>
      </c>
      <c r="Y24" s="5">
        <f t="shared" si="0"/>
        <v>-0.4151624548736462</v>
      </c>
      <c r="Z24" s="6">
        <f t="shared" si="9"/>
        <v>420</v>
      </c>
      <c r="AA24" s="6">
        <f t="shared" si="9"/>
        <v>330</v>
      </c>
      <c r="AB24" s="5">
        <f t="shared" si="1"/>
        <v>-0.2142857142857143</v>
      </c>
      <c r="AC24" s="2"/>
    </row>
    <row r="25" spans="1:29" ht="15.75" customHeight="1" thickBot="1">
      <c r="A25" s="15" t="s">
        <v>28</v>
      </c>
      <c r="B25" s="6">
        <v>3</v>
      </c>
      <c r="C25" s="6">
        <v>3</v>
      </c>
      <c r="D25" s="5">
        <f t="shared" si="2"/>
        <v>0</v>
      </c>
      <c r="E25" s="6">
        <v>0</v>
      </c>
      <c r="F25" s="6">
        <v>0</v>
      </c>
      <c r="G25" s="5">
        <f t="shared" si="3"/>
        <v>0</v>
      </c>
      <c r="H25" s="6">
        <v>0</v>
      </c>
      <c r="I25" s="6">
        <v>0</v>
      </c>
      <c r="J25" s="5">
        <f t="shared" si="4"/>
        <v>0</v>
      </c>
      <c r="K25" s="6">
        <v>0</v>
      </c>
      <c r="L25" s="6">
        <v>0</v>
      </c>
      <c r="M25" s="5">
        <f t="shared" si="5"/>
        <v>0</v>
      </c>
      <c r="N25" s="6">
        <v>0</v>
      </c>
      <c r="O25" s="6">
        <v>0</v>
      </c>
      <c r="P25" s="5">
        <f t="shared" si="6"/>
        <v>0</v>
      </c>
      <c r="Q25" s="6">
        <v>0</v>
      </c>
      <c r="R25" s="6">
        <v>0</v>
      </c>
      <c r="S25" s="5">
        <f t="shared" si="7"/>
        <v>0</v>
      </c>
      <c r="T25" s="6">
        <v>0</v>
      </c>
      <c r="U25" s="6">
        <v>0</v>
      </c>
      <c r="V25" s="5">
        <f t="shared" si="8"/>
        <v>0</v>
      </c>
      <c r="W25" s="6">
        <v>0</v>
      </c>
      <c r="X25" s="6">
        <v>0</v>
      </c>
      <c r="Y25" s="5">
        <f t="shared" si="0"/>
        <v>0</v>
      </c>
      <c r="Z25" s="6">
        <f t="shared" si="9"/>
        <v>3</v>
      </c>
      <c r="AA25" s="6">
        <f t="shared" si="9"/>
        <v>3</v>
      </c>
      <c r="AB25" s="5">
        <f t="shared" si="1"/>
        <v>0</v>
      </c>
      <c r="AC25" s="2"/>
    </row>
    <row r="26" spans="1:29" ht="15.75" customHeight="1" thickBot="1">
      <c r="A26" s="14" t="s">
        <v>29</v>
      </c>
      <c r="B26" s="6">
        <v>8</v>
      </c>
      <c r="C26" s="6">
        <v>8</v>
      </c>
      <c r="D26" s="5">
        <f t="shared" si="2"/>
        <v>0</v>
      </c>
      <c r="E26" s="6">
        <v>0</v>
      </c>
      <c r="F26" s="6">
        <v>0</v>
      </c>
      <c r="G26" s="5">
        <f t="shared" si="3"/>
        <v>0</v>
      </c>
      <c r="H26" s="6">
        <v>0</v>
      </c>
      <c r="I26" s="6">
        <v>0</v>
      </c>
      <c r="J26" s="5">
        <f t="shared" si="4"/>
        <v>0</v>
      </c>
      <c r="K26" s="6">
        <v>0</v>
      </c>
      <c r="L26" s="6">
        <v>0</v>
      </c>
      <c r="M26" s="5">
        <f t="shared" si="5"/>
        <v>0</v>
      </c>
      <c r="N26" s="6">
        <v>0</v>
      </c>
      <c r="O26" s="6">
        <v>0</v>
      </c>
      <c r="P26" s="5">
        <f t="shared" si="6"/>
        <v>0</v>
      </c>
      <c r="Q26" s="6">
        <v>0</v>
      </c>
      <c r="R26" s="6">
        <v>0</v>
      </c>
      <c r="S26" s="5">
        <f t="shared" si="7"/>
        <v>0</v>
      </c>
      <c r="T26" s="6">
        <v>0</v>
      </c>
      <c r="U26" s="6">
        <v>0</v>
      </c>
      <c r="V26" s="5">
        <f t="shared" si="8"/>
        <v>0</v>
      </c>
      <c r="W26" s="6">
        <v>0</v>
      </c>
      <c r="X26" s="6">
        <v>0</v>
      </c>
      <c r="Y26" s="5">
        <f t="shared" si="0"/>
        <v>0</v>
      </c>
      <c r="Z26" s="6">
        <f t="shared" si="9"/>
        <v>8</v>
      </c>
      <c r="AA26" s="6">
        <f t="shared" si="9"/>
        <v>8</v>
      </c>
      <c r="AB26" s="5">
        <f t="shared" si="1"/>
        <v>0</v>
      </c>
      <c r="AC26" s="2"/>
    </row>
    <row r="27" spans="1:28" ht="15.75" customHeight="1" thickBot="1">
      <c r="A27" s="14" t="s">
        <v>30</v>
      </c>
      <c r="B27" s="6">
        <v>7</v>
      </c>
      <c r="C27" s="6">
        <v>8</v>
      </c>
      <c r="D27" s="5">
        <f t="shared" si="2"/>
        <v>0.1428571428571428</v>
      </c>
      <c r="E27" s="6">
        <v>0</v>
      </c>
      <c r="F27" s="6">
        <v>0</v>
      </c>
      <c r="G27" s="5">
        <f t="shared" si="3"/>
        <v>0</v>
      </c>
      <c r="H27" s="6">
        <v>0</v>
      </c>
      <c r="I27" s="6">
        <v>0</v>
      </c>
      <c r="J27" s="5">
        <f t="shared" si="4"/>
        <v>0</v>
      </c>
      <c r="K27" s="6">
        <v>0</v>
      </c>
      <c r="L27" s="6">
        <v>0</v>
      </c>
      <c r="M27" s="5">
        <f t="shared" si="5"/>
        <v>0</v>
      </c>
      <c r="N27" s="6">
        <v>0</v>
      </c>
      <c r="O27" s="6">
        <v>0</v>
      </c>
      <c r="P27" s="5">
        <f t="shared" si="6"/>
        <v>0</v>
      </c>
      <c r="Q27" s="6">
        <v>0</v>
      </c>
      <c r="R27" s="6">
        <v>0</v>
      </c>
      <c r="S27" s="5">
        <f t="shared" si="7"/>
        <v>0</v>
      </c>
      <c r="T27" s="6">
        <v>0</v>
      </c>
      <c r="U27" s="6">
        <v>0</v>
      </c>
      <c r="V27" s="5">
        <f t="shared" si="8"/>
        <v>0</v>
      </c>
      <c r="W27" s="6">
        <v>2</v>
      </c>
      <c r="X27" s="6">
        <v>1</v>
      </c>
      <c r="Y27" s="5">
        <f t="shared" si="0"/>
        <v>-0.5</v>
      </c>
      <c r="Z27" s="6">
        <f t="shared" si="9"/>
        <v>9</v>
      </c>
      <c r="AA27" s="6">
        <f t="shared" si="9"/>
        <v>9</v>
      </c>
      <c r="AB27" s="5">
        <f t="shared" si="1"/>
        <v>0</v>
      </c>
    </row>
    <row r="28" spans="1:28" ht="15.75" customHeight="1" thickBot="1">
      <c r="A28" s="14" t="s">
        <v>31</v>
      </c>
      <c r="B28" s="6">
        <v>55</v>
      </c>
      <c r="C28" s="6">
        <v>60</v>
      </c>
      <c r="D28" s="5">
        <f t="shared" si="2"/>
        <v>0.09090909090909083</v>
      </c>
      <c r="E28" s="6">
        <v>0</v>
      </c>
      <c r="F28" s="6">
        <v>0</v>
      </c>
      <c r="G28" s="5">
        <f t="shared" si="3"/>
        <v>0</v>
      </c>
      <c r="H28" s="6">
        <v>0</v>
      </c>
      <c r="I28" s="6">
        <v>0</v>
      </c>
      <c r="J28" s="5">
        <f t="shared" si="4"/>
        <v>0</v>
      </c>
      <c r="K28" s="6">
        <v>0</v>
      </c>
      <c r="L28" s="6">
        <v>0</v>
      </c>
      <c r="M28" s="5">
        <f t="shared" si="5"/>
        <v>0</v>
      </c>
      <c r="N28" s="6">
        <v>0</v>
      </c>
      <c r="O28" s="6">
        <v>0</v>
      </c>
      <c r="P28" s="5">
        <f t="shared" si="6"/>
        <v>0</v>
      </c>
      <c r="Q28" s="6">
        <v>0</v>
      </c>
      <c r="R28" s="6">
        <v>0</v>
      </c>
      <c r="S28" s="5">
        <f t="shared" si="7"/>
        <v>0</v>
      </c>
      <c r="T28" s="6">
        <v>0</v>
      </c>
      <c r="U28" s="6">
        <v>0</v>
      </c>
      <c r="V28" s="5">
        <f t="shared" si="8"/>
        <v>0</v>
      </c>
      <c r="W28" s="6">
        <v>12</v>
      </c>
      <c r="X28" s="6">
        <v>7</v>
      </c>
      <c r="Y28" s="5">
        <f t="shared" si="0"/>
        <v>-0.41666666666666663</v>
      </c>
      <c r="Z28" s="6">
        <f t="shared" si="9"/>
        <v>67</v>
      </c>
      <c r="AA28" s="6">
        <f t="shared" si="9"/>
        <v>67</v>
      </c>
      <c r="AB28" s="5">
        <f t="shared" si="1"/>
        <v>0</v>
      </c>
    </row>
    <row r="29" spans="1:28" ht="15.75" customHeight="1" thickBot="1">
      <c r="A29" s="14" t="s">
        <v>32</v>
      </c>
      <c r="B29" s="6">
        <v>176</v>
      </c>
      <c r="C29" s="6">
        <v>183</v>
      </c>
      <c r="D29" s="5">
        <f t="shared" si="2"/>
        <v>0.03977272727272729</v>
      </c>
      <c r="E29" s="6">
        <v>0</v>
      </c>
      <c r="F29" s="6">
        <v>0</v>
      </c>
      <c r="G29" s="5">
        <f t="shared" si="3"/>
        <v>0</v>
      </c>
      <c r="H29" s="6">
        <v>0</v>
      </c>
      <c r="I29" s="6">
        <v>0</v>
      </c>
      <c r="J29" s="5">
        <f t="shared" si="4"/>
        <v>0</v>
      </c>
      <c r="K29" s="6">
        <v>0</v>
      </c>
      <c r="L29" s="6">
        <v>0</v>
      </c>
      <c r="M29" s="5">
        <f t="shared" si="5"/>
        <v>0</v>
      </c>
      <c r="N29" s="6">
        <v>0</v>
      </c>
      <c r="O29" s="6">
        <v>0</v>
      </c>
      <c r="P29" s="5">
        <f t="shared" si="6"/>
        <v>0</v>
      </c>
      <c r="Q29" s="6">
        <v>0</v>
      </c>
      <c r="R29" s="6">
        <v>0</v>
      </c>
      <c r="S29" s="5">
        <f t="shared" si="7"/>
        <v>0</v>
      </c>
      <c r="T29" s="6">
        <v>0</v>
      </c>
      <c r="U29" s="6">
        <v>0</v>
      </c>
      <c r="V29" s="5">
        <f t="shared" si="8"/>
        <v>0</v>
      </c>
      <c r="W29" s="6">
        <v>34</v>
      </c>
      <c r="X29" s="6">
        <v>28</v>
      </c>
      <c r="Y29" s="5">
        <f t="shared" si="0"/>
        <v>-0.17647058823529416</v>
      </c>
      <c r="Z29" s="6">
        <f t="shared" si="9"/>
        <v>210</v>
      </c>
      <c r="AA29" s="6">
        <f t="shared" si="9"/>
        <v>211</v>
      </c>
      <c r="AB29" s="5">
        <f t="shared" si="1"/>
        <v>0.004761904761904745</v>
      </c>
    </row>
    <row r="30" spans="1:28" ht="15.75" customHeight="1" thickBot="1">
      <c r="A30" s="14" t="s">
        <v>33</v>
      </c>
      <c r="B30" s="6">
        <v>34</v>
      </c>
      <c r="C30" s="6">
        <v>38</v>
      </c>
      <c r="D30" s="5">
        <f t="shared" si="2"/>
        <v>0.11764705882352944</v>
      </c>
      <c r="E30" s="6">
        <v>0</v>
      </c>
      <c r="F30" s="6">
        <v>0</v>
      </c>
      <c r="G30" s="5">
        <f t="shared" si="3"/>
        <v>0</v>
      </c>
      <c r="H30" s="6">
        <v>0</v>
      </c>
      <c r="I30" s="6">
        <v>0</v>
      </c>
      <c r="J30" s="5">
        <f t="shared" si="4"/>
        <v>0</v>
      </c>
      <c r="K30" s="6">
        <v>0</v>
      </c>
      <c r="L30" s="6">
        <v>0</v>
      </c>
      <c r="M30" s="5">
        <f t="shared" si="5"/>
        <v>0</v>
      </c>
      <c r="N30" s="6">
        <v>0</v>
      </c>
      <c r="O30" s="6">
        <v>0</v>
      </c>
      <c r="P30" s="5">
        <f t="shared" si="6"/>
        <v>0</v>
      </c>
      <c r="Q30" s="6">
        <v>0</v>
      </c>
      <c r="R30" s="6">
        <v>0</v>
      </c>
      <c r="S30" s="5">
        <f t="shared" si="7"/>
        <v>0</v>
      </c>
      <c r="T30" s="6">
        <v>0</v>
      </c>
      <c r="U30" s="6">
        <v>0</v>
      </c>
      <c r="V30" s="5">
        <f t="shared" si="8"/>
        <v>0</v>
      </c>
      <c r="W30" s="6">
        <v>13</v>
      </c>
      <c r="X30" s="6">
        <v>9</v>
      </c>
      <c r="Y30" s="5">
        <f t="shared" si="0"/>
        <v>-0.3076923076923077</v>
      </c>
      <c r="Z30" s="6">
        <f t="shared" si="9"/>
        <v>47</v>
      </c>
      <c r="AA30" s="6">
        <f t="shared" si="9"/>
        <v>47</v>
      </c>
      <c r="AB30" s="5">
        <f t="shared" si="1"/>
        <v>0</v>
      </c>
    </row>
    <row r="31" spans="1:28" ht="15.75" customHeight="1" thickBot="1">
      <c r="A31" s="14" t="s">
        <v>34</v>
      </c>
      <c r="B31" s="6">
        <v>22</v>
      </c>
      <c r="C31" s="6">
        <v>22</v>
      </c>
      <c r="D31" s="5">
        <f t="shared" si="2"/>
        <v>0</v>
      </c>
      <c r="E31" s="6">
        <v>0</v>
      </c>
      <c r="F31" s="6">
        <v>0</v>
      </c>
      <c r="G31" s="5">
        <f t="shared" si="3"/>
        <v>0</v>
      </c>
      <c r="H31" s="6">
        <v>0</v>
      </c>
      <c r="I31" s="6">
        <v>0</v>
      </c>
      <c r="J31" s="5">
        <f t="shared" si="4"/>
        <v>0</v>
      </c>
      <c r="K31" s="6">
        <v>0</v>
      </c>
      <c r="L31" s="6">
        <v>0</v>
      </c>
      <c r="M31" s="5">
        <f t="shared" si="5"/>
        <v>0</v>
      </c>
      <c r="N31" s="6">
        <v>0</v>
      </c>
      <c r="O31" s="6">
        <v>0</v>
      </c>
      <c r="P31" s="5">
        <f t="shared" si="6"/>
        <v>0</v>
      </c>
      <c r="Q31" s="6">
        <v>0</v>
      </c>
      <c r="R31" s="6">
        <v>0</v>
      </c>
      <c r="S31" s="5">
        <f t="shared" si="7"/>
        <v>0</v>
      </c>
      <c r="T31" s="6">
        <v>0</v>
      </c>
      <c r="U31" s="6">
        <v>0</v>
      </c>
      <c r="V31" s="5">
        <f t="shared" si="8"/>
        <v>0</v>
      </c>
      <c r="W31" s="6">
        <v>0</v>
      </c>
      <c r="X31" s="6">
        <v>0</v>
      </c>
      <c r="Y31" s="5">
        <f t="shared" si="0"/>
        <v>0</v>
      </c>
      <c r="Z31" s="6">
        <f t="shared" si="9"/>
        <v>22</v>
      </c>
      <c r="AA31" s="6">
        <f t="shared" si="9"/>
        <v>22</v>
      </c>
      <c r="AB31" s="5">
        <f t="shared" si="1"/>
        <v>0</v>
      </c>
    </row>
    <row r="32" spans="1:28" ht="15.75" customHeight="1" thickBot="1">
      <c r="A32" s="14" t="s">
        <v>35</v>
      </c>
      <c r="B32" s="6">
        <v>8</v>
      </c>
      <c r="C32" s="6">
        <v>8</v>
      </c>
      <c r="D32" s="5">
        <f t="shared" si="2"/>
        <v>0</v>
      </c>
      <c r="E32" s="6">
        <v>0</v>
      </c>
      <c r="F32" s="6">
        <v>0</v>
      </c>
      <c r="G32" s="5">
        <f t="shared" si="3"/>
        <v>0</v>
      </c>
      <c r="H32" s="6">
        <v>0</v>
      </c>
      <c r="I32" s="6">
        <v>0</v>
      </c>
      <c r="J32" s="5">
        <f t="shared" si="4"/>
        <v>0</v>
      </c>
      <c r="K32" s="6">
        <v>0</v>
      </c>
      <c r="L32" s="6">
        <v>0</v>
      </c>
      <c r="M32" s="5">
        <f t="shared" si="5"/>
        <v>0</v>
      </c>
      <c r="N32" s="6">
        <v>0</v>
      </c>
      <c r="O32" s="6">
        <v>0</v>
      </c>
      <c r="P32" s="5">
        <f t="shared" si="6"/>
        <v>0</v>
      </c>
      <c r="Q32" s="6">
        <v>0</v>
      </c>
      <c r="R32" s="6">
        <v>0</v>
      </c>
      <c r="S32" s="5">
        <f t="shared" si="7"/>
        <v>0</v>
      </c>
      <c r="T32" s="6">
        <v>0</v>
      </c>
      <c r="U32" s="6">
        <v>0</v>
      </c>
      <c r="V32" s="5">
        <f t="shared" si="8"/>
        <v>0</v>
      </c>
      <c r="W32" s="6">
        <v>0</v>
      </c>
      <c r="X32" s="6">
        <v>0</v>
      </c>
      <c r="Y32" s="5">
        <f t="shared" si="0"/>
        <v>0</v>
      </c>
      <c r="Z32" s="6">
        <f t="shared" si="9"/>
        <v>8</v>
      </c>
      <c r="AA32" s="6">
        <f t="shared" si="9"/>
        <v>8</v>
      </c>
      <c r="AB32" s="5">
        <f t="shared" si="1"/>
        <v>0</v>
      </c>
    </row>
    <row r="33" spans="1:28" ht="15.75" customHeight="1" thickBot="1">
      <c r="A33" s="15" t="s">
        <v>36</v>
      </c>
      <c r="B33" s="6">
        <v>1</v>
      </c>
      <c r="C33" s="6">
        <v>1</v>
      </c>
      <c r="D33" s="5">
        <f t="shared" si="2"/>
        <v>0</v>
      </c>
      <c r="E33" s="6">
        <v>0</v>
      </c>
      <c r="F33" s="6">
        <v>0</v>
      </c>
      <c r="G33" s="5">
        <f t="shared" si="3"/>
        <v>0</v>
      </c>
      <c r="H33" s="6">
        <v>0</v>
      </c>
      <c r="I33" s="6">
        <v>0</v>
      </c>
      <c r="J33" s="5">
        <f t="shared" si="4"/>
        <v>0</v>
      </c>
      <c r="K33" s="6">
        <v>0</v>
      </c>
      <c r="L33" s="6">
        <v>0</v>
      </c>
      <c r="M33" s="5">
        <f t="shared" si="5"/>
        <v>0</v>
      </c>
      <c r="N33" s="6">
        <v>0</v>
      </c>
      <c r="O33" s="6">
        <v>0</v>
      </c>
      <c r="P33" s="5">
        <f t="shared" si="6"/>
        <v>0</v>
      </c>
      <c r="Q33" s="6">
        <v>0</v>
      </c>
      <c r="R33" s="6">
        <v>0</v>
      </c>
      <c r="S33" s="5">
        <f t="shared" si="7"/>
        <v>0</v>
      </c>
      <c r="T33" s="6">
        <v>0</v>
      </c>
      <c r="U33" s="6">
        <v>0</v>
      </c>
      <c r="V33" s="5">
        <f t="shared" si="8"/>
        <v>0</v>
      </c>
      <c r="W33" s="6">
        <v>0</v>
      </c>
      <c r="X33" s="6">
        <v>0</v>
      </c>
      <c r="Y33" s="5">
        <f t="shared" si="0"/>
        <v>0</v>
      </c>
      <c r="Z33" s="6">
        <f t="shared" si="9"/>
        <v>1</v>
      </c>
      <c r="AA33" s="6">
        <f t="shared" si="9"/>
        <v>1</v>
      </c>
      <c r="AB33" s="5">
        <f t="shared" si="1"/>
        <v>0</v>
      </c>
    </row>
    <row r="34" spans="1:28" ht="15.75" customHeight="1" thickBot="1">
      <c r="A34" s="15" t="s">
        <v>37</v>
      </c>
      <c r="B34" s="6">
        <v>2</v>
      </c>
      <c r="C34" s="6">
        <v>2</v>
      </c>
      <c r="D34" s="5">
        <f t="shared" si="2"/>
        <v>0</v>
      </c>
      <c r="E34" s="6">
        <v>0</v>
      </c>
      <c r="F34" s="6">
        <v>0</v>
      </c>
      <c r="G34" s="5">
        <f t="shared" si="3"/>
        <v>0</v>
      </c>
      <c r="H34" s="6">
        <v>0</v>
      </c>
      <c r="I34" s="6">
        <v>0</v>
      </c>
      <c r="J34" s="5">
        <f t="shared" si="4"/>
        <v>0</v>
      </c>
      <c r="K34" s="6">
        <v>0</v>
      </c>
      <c r="L34" s="6">
        <v>0</v>
      </c>
      <c r="M34" s="5">
        <f t="shared" si="5"/>
        <v>0</v>
      </c>
      <c r="N34" s="6">
        <v>0</v>
      </c>
      <c r="O34" s="6">
        <v>0</v>
      </c>
      <c r="P34" s="5">
        <f t="shared" si="6"/>
        <v>0</v>
      </c>
      <c r="Q34" s="6">
        <v>0</v>
      </c>
      <c r="R34" s="6">
        <v>0</v>
      </c>
      <c r="S34" s="5">
        <f t="shared" si="7"/>
        <v>0</v>
      </c>
      <c r="T34" s="6">
        <v>0</v>
      </c>
      <c r="U34" s="6">
        <v>0</v>
      </c>
      <c r="V34" s="5">
        <f t="shared" si="8"/>
        <v>0</v>
      </c>
      <c r="W34" s="6">
        <v>0</v>
      </c>
      <c r="X34" s="6">
        <v>0</v>
      </c>
      <c r="Y34" s="5">
        <f t="shared" si="0"/>
        <v>0</v>
      </c>
      <c r="Z34" s="6">
        <f t="shared" si="9"/>
        <v>2</v>
      </c>
      <c r="AA34" s="6">
        <f t="shared" si="9"/>
        <v>2</v>
      </c>
      <c r="AB34" s="5">
        <f t="shared" si="1"/>
        <v>0</v>
      </c>
    </row>
    <row r="35" spans="1:28" ht="15.75" customHeight="1" thickBot="1">
      <c r="A35" s="14" t="s">
        <v>38</v>
      </c>
      <c r="B35" s="6">
        <v>110</v>
      </c>
      <c r="C35" s="6">
        <v>166</v>
      </c>
      <c r="D35" s="5">
        <f t="shared" si="2"/>
        <v>0.509090909090909</v>
      </c>
      <c r="E35" s="6">
        <v>0</v>
      </c>
      <c r="F35" s="6">
        <v>0</v>
      </c>
      <c r="G35" s="5">
        <f t="shared" si="3"/>
        <v>0</v>
      </c>
      <c r="H35" s="6">
        <v>0</v>
      </c>
      <c r="I35" s="6">
        <v>0</v>
      </c>
      <c r="J35" s="5">
        <f t="shared" si="4"/>
        <v>0</v>
      </c>
      <c r="K35" s="6">
        <v>0</v>
      </c>
      <c r="L35" s="6">
        <v>0</v>
      </c>
      <c r="M35" s="5">
        <f t="shared" si="5"/>
        <v>0</v>
      </c>
      <c r="N35" s="6">
        <v>0</v>
      </c>
      <c r="O35" s="6">
        <v>0</v>
      </c>
      <c r="P35" s="5">
        <f t="shared" si="6"/>
        <v>0</v>
      </c>
      <c r="Q35" s="6">
        <v>0</v>
      </c>
      <c r="R35" s="6">
        <v>0</v>
      </c>
      <c r="S35" s="5">
        <f t="shared" si="7"/>
        <v>0</v>
      </c>
      <c r="T35" s="6">
        <v>0</v>
      </c>
      <c r="U35" s="6">
        <v>0</v>
      </c>
      <c r="V35" s="5">
        <f t="shared" si="8"/>
        <v>0</v>
      </c>
      <c r="W35" s="6">
        <v>162</v>
      </c>
      <c r="X35" s="6">
        <v>106</v>
      </c>
      <c r="Y35" s="5">
        <f t="shared" si="0"/>
        <v>-0.345679012345679</v>
      </c>
      <c r="Z35" s="6">
        <f t="shared" si="9"/>
        <v>272</v>
      </c>
      <c r="AA35" s="6">
        <f t="shared" si="9"/>
        <v>272</v>
      </c>
      <c r="AB35" s="5">
        <f t="shared" si="1"/>
        <v>0</v>
      </c>
    </row>
    <row r="36" spans="1:28" ht="15.75" customHeight="1" thickBot="1">
      <c r="A36" s="14" t="s">
        <v>39</v>
      </c>
      <c r="B36" s="6">
        <v>117</v>
      </c>
      <c r="C36" s="6">
        <v>76</v>
      </c>
      <c r="D36" s="5">
        <f t="shared" si="2"/>
        <v>-0.3504273504273504</v>
      </c>
      <c r="E36" s="6">
        <v>0</v>
      </c>
      <c r="F36" s="6">
        <v>0</v>
      </c>
      <c r="G36" s="5">
        <f t="shared" si="3"/>
        <v>0</v>
      </c>
      <c r="H36" s="6">
        <v>0</v>
      </c>
      <c r="I36" s="6">
        <v>0</v>
      </c>
      <c r="J36" s="5">
        <f t="shared" si="4"/>
        <v>0</v>
      </c>
      <c r="K36" s="6">
        <v>0</v>
      </c>
      <c r="L36" s="6">
        <v>0</v>
      </c>
      <c r="M36" s="5">
        <f t="shared" si="5"/>
        <v>0</v>
      </c>
      <c r="N36" s="6">
        <v>0</v>
      </c>
      <c r="O36" s="6">
        <v>0</v>
      </c>
      <c r="P36" s="5">
        <f t="shared" si="6"/>
        <v>0</v>
      </c>
      <c r="Q36" s="6">
        <v>0</v>
      </c>
      <c r="R36" s="6">
        <v>0</v>
      </c>
      <c r="S36" s="5">
        <f t="shared" si="7"/>
        <v>0</v>
      </c>
      <c r="T36" s="6">
        <v>0</v>
      </c>
      <c r="U36" s="6">
        <v>0</v>
      </c>
      <c r="V36" s="5">
        <f t="shared" si="8"/>
        <v>0</v>
      </c>
      <c r="W36" s="6">
        <v>155</v>
      </c>
      <c r="X36" s="6">
        <v>196</v>
      </c>
      <c r="Y36" s="5">
        <f t="shared" si="0"/>
        <v>0.26451612903225796</v>
      </c>
      <c r="Z36" s="6">
        <f t="shared" si="9"/>
        <v>272</v>
      </c>
      <c r="AA36" s="6">
        <f t="shared" si="9"/>
        <v>272</v>
      </c>
      <c r="AB36" s="5">
        <f t="shared" si="1"/>
        <v>0</v>
      </c>
    </row>
    <row r="37" spans="1:28" ht="15.75" customHeight="1" thickBot="1">
      <c r="A37" s="14" t="s">
        <v>40</v>
      </c>
      <c r="B37" s="6">
        <v>0</v>
      </c>
      <c r="C37" s="6">
        <v>0</v>
      </c>
      <c r="D37" s="5">
        <f t="shared" si="2"/>
        <v>0</v>
      </c>
      <c r="E37" s="6">
        <v>0</v>
      </c>
      <c r="F37" s="6">
        <v>0</v>
      </c>
      <c r="G37" s="5">
        <f t="shared" si="3"/>
        <v>0</v>
      </c>
      <c r="H37" s="6">
        <v>0</v>
      </c>
      <c r="I37" s="6">
        <v>0</v>
      </c>
      <c r="J37" s="5">
        <f t="shared" si="4"/>
        <v>0</v>
      </c>
      <c r="K37" s="6">
        <v>0</v>
      </c>
      <c r="L37" s="6">
        <v>0</v>
      </c>
      <c r="M37" s="5">
        <f t="shared" si="5"/>
        <v>0</v>
      </c>
      <c r="N37" s="6">
        <v>0</v>
      </c>
      <c r="O37" s="6">
        <v>0</v>
      </c>
      <c r="P37" s="5">
        <f t="shared" si="6"/>
        <v>0</v>
      </c>
      <c r="Q37" s="6">
        <v>0</v>
      </c>
      <c r="R37" s="6">
        <v>0</v>
      </c>
      <c r="S37" s="5">
        <f t="shared" si="7"/>
        <v>0</v>
      </c>
      <c r="T37" s="6">
        <v>0</v>
      </c>
      <c r="U37" s="6">
        <v>0</v>
      </c>
      <c r="V37" s="5">
        <f t="shared" si="8"/>
        <v>0</v>
      </c>
      <c r="W37" s="6">
        <v>0</v>
      </c>
      <c r="X37" s="6">
        <v>30</v>
      </c>
      <c r="Y37" s="5">
        <f t="shared" si="0"/>
        <v>0</v>
      </c>
      <c r="Z37" s="6">
        <f t="shared" si="9"/>
        <v>0</v>
      </c>
      <c r="AA37" s="6">
        <f t="shared" si="9"/>
        <v>30</v>
      </c>
      <c r="AB37" s="5">
        <f t="shared" si="1"/>
        <v>0</v>
      </c>
    </row>
    <row r="38" spans="1:28" s="18" customFormat="1" ht="16.5" thickBot="1">
      <c r="A38" s="16" t="s">
        <v>0</v>
      </c>
      <c r="B38" s="7">
        <f>SUM(B16:B37)</f>
        <v>870</v>
      </c>
      <c r="C38" s="7">
        <f>SUM(C16:C37)</f>
        <v>892</v>
      </c>
      <c r="D38" s="17">
        <f>IF(B38=0,0,C38/B38-1)</f>
        <v>0.025287356321838983</v>
      </c>
      <c r="E38" s="7">
        <f>SUM(E16:E37)</f>
        <v>0</v>
      </c>
      <c r="F38" s="7">
        <f>SUM(F16:F37)</f>
        <v>0</v>
      </c>
      <c r="G38" s="17">
        <f>IF(E38=0,0,F38/E38-1)</f>
        <v>0</v>
      </c>
      <c r="H38" s="7">
        <f>SUM(H16:H37)</f>
        <v>0</v>
      </c>
      <c r="I38" s="7">
        <f>SUM(I16:I37)</f>
        <v>0</v>
      </c>
      <c r="J38" s="17">
        <f>IF(H38=0,0,I38/H38-1)</f>
        <v>0</v>
      </c>
      <c r="K38" s="7">
        <f>SUM(K16:K37)</f>
        <v>0</v>
      </c>
      <c r="L38" s="7">
        <f>SUM(L16:L37)</f>
        <v>0</v>
      </c>
      <c r="M38" s="17">
        <f>IF(K38=0,0,L38/K38-1)</f>
        <v>0</v>
      </c>
      <c r="N38" s="7">
        <f>SUM(N16:N37)</f>
        <v>0</v>
      </c>
      <c r="O38" s="7">
        <f>SUM(O16:O37)</f>
        <v>0</v>
      </c>
      <c r="P38" s="17">
        <f>IF(N38=0,0,O38/N38-1)</f>
        <v>0</v>
      </c>
      <c r="Q38" s="7">
        <f>SUM(Q16:Q37)</f>
        <v>0</v>
      </c>
      <c r="R38" s="7">
        <f>SUM(R16:R37)</f>
        <v>0</v>
      </c>
      <c r="S38" s="17">
        <f>IF(Q38=0,0,R38/Q38-1)</f>
        <v>0</v>
      </c>
      <c r="T38" s="7">
        <f>SUM(T16:T37)</f>
        <v>439</v>
      </c>
      <c r="U38" s="7">
        <f>SUM(U16:U37)</f>
        <v>571</v>
      </c>
      <c r="V38" s="17">
        <f>IF(T38=0,0,U38/T38-1)</f>
        <v>0.3006833712984054</v>
      </c>
      <c r="W38" s="7">
        <f>SUM(W16:W37)</f>
        <v>985</v>
      </c>
      <c r="X38" s="7">
        <f>SUM(X16:X37)</f>
        <v>834</v>
      </c>
      <c r="Y38" s="17">
        <f>IF(W38=0,0,X38/W38-1)</f>
        <v>-0.15329949238578677</v>
      </c>
      <c r="Z38" s="7">
        <f>SUM(Z16:Z37)</f>
        <v>2294</v>
      </c>
      <c r="AA38" s="7">
        <f>SUM(AA16:AA37)</f>
        <v>2297</v>
      </c>
      <c r="AB38" s="17">
        <f>IF(Z38=0,0,AA38/Z38-1)</f>
        <v>0.0013077593722754521</v>
      </c>
    </row>
  </sheetData>
  <sheetProtection/>
  <mergeCells count="20">
    <mergeCell ref="A1:AB1"/>
    <mergeCell ref="A2:AB2"/>
    <mergeCell ref="A3:AB3"/>
    <mergeCell ref="A4:AB4"/>
    <mergeCell ref="A5:AB5"/>
    <mergeCell ref="T11:V14"/>
    <mergeCell ref="Z11:AB14"/>
    <mergeCell ref="B12:M12"/>
    <mergeCell ref="W11:Y14"/>
    <mergeCell ref="A10:AB10"/>
    <mergeCell ref="A7:F7"/>
    <mergeCell ref="A11:A15"/>
    <mergeCell ref="B11:S11"/>
    <mergeCell ref="N12:S12"/>
    <mergeCell ref="B13:D14"/>
    <mergeCell ref="E13:G14"/>
    <mergeCell ref="H13:J14"/>
    <mergeCell ref="K13:M14"/>
    <mergeCell ref="N13:P14"/>
    <mergeCell ref="Q13: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colBreaks count="1" manualBreakCount="1">
    <brk id="10" max="34" man="1"/>
  </colBreaks>
  <legacyDrawing r:id="rId2"/>
  <oleObjects>
    <oleObject progId="PBrush" shapeId="224172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A7" sqref="A7:IV9"/>
    </sheetView>
  </sheetViews>
  <sheetFormatPr defaultColWidth="9.140625" defaultRowHeight="12.75"/>
  <cols>
    <col min="1" max="1" width="44.421875" style="1" bestFit="1" customWidth="1"/>
    <col min="2" max="3" width="9.140625" style="1" customWidth="1"/>
    <col min="4" max="4" width="9.00390625" style="1" customWidth="1"/>
    <col min="5" max="5" width="9.140625" style="1" customWidth="1"/>
    <col min="6" max="6" width="10.7109375" style="1" customWidth="1"/>
    <col min="7" max="7" width="8.57421875" style="1" customWidth="1"/>
    <col min="8" max="8" width="9.140625" style="1" customWidth="1"/>
    <col min="9" max="9" width="11.57421875" style="1" customWidth="1"/>
    <col min="10" max="10" width="9.00390625" style="1" customWidth="1"/>
    <col min="11" max="11" width="9.140625" style="1" customWidth="1"/>
    <col min="12" max="12" width="10.8515625" style="1" customWidth="1"/>
    <col min="13" max="13" width="8.421875" style="1" customWidth="1"/>
    <col min="14" max="14" width="9.140625" style="1" customWidth="1"/>
    <col min="15" max="15" width="10.8515625" style="1" customWidth="1"/>
    <col min="16" max="16" width="8.57421875" style="1" customWidth="1"/>
    <col min="17" max="18" width="9.140625" style="1" customWidth="1"/>
    <col min="19" max="19" width="8.28125" style="1" customWidth="1"/>
    <col min="20" max="21" width="9.140625" style="1" customWidth="1"/>
    <col min="22" max="22" width="8.140625" style="1" customWidth="1"/>
    <col min="23" max="24" width="9.140625" style="1" customWidth="1"/>
    <col min="25" max="25" width="8.28125" style="1" customWidth="1"/>
    <col min="26" max="27" width="9.140625" style="1" customWidth="1"/>
    <col min="28" max="28" width="8.421875" style="1" customWidth="1"/>
    <col min="29" max="16384" width="9.140625" style="1" customWidth="1"/>
  </cols>
  <sheetData>
    <row r="1" spans="1:28" ht="15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15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15">
      <c r="A3" s="77" t="s">
        <v>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5">
      <c r="A4" s="77" t="s">
        <v>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15">
      <c r="A5" s="77">
        <v>2013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15">
      <c r="A6" s="8"/>
      <c r="B6" s="9"/>
      <c r="C6" s="10"/>
      <c r="D6" s="10"/>
      <c r="E6" s="10"/>
      <c r="F6" s="10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.75">
      <c r="A7" s="48" t="s">
        <v>43</v>
      </c>
      <c r="B7" s="48"/>
      <c r="C7" s="48"/>
      <c r="D7" s="48"/>
      <c r="E7" s="48"/>
      <c r="F7" s="48"/>
      <c r="G7" s="19"/>
      <c r="H7" s="19"/>
      <c r="I7" s="19"/>
      <c r="J7" s="19"/>
      <c r="K7" s="19"/>
      <c r="L7" s="19"/>
      <c r="M7" s="19"/>
      <c r="N7" s="19"/>
      <c r="O7" s="19"/>
      <c r="P7" s="19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5.75">
      <c r="A8" s="20" t="s">
        <v>41</v>
      </c>
      <c r="B8" s="23"/>
      <c r="C8" s="22"/>
      <c r="D8" s="22"/>
      <c r="E8" s="22"/>
      <c r="F8" s="22"/>
      <c r="G8" s="19"/>
      <c r="H8" s="19"/>
      <c r="I8" s="19"/>
      <c r="J8" s="19"/>
      <c r="K8" s="19"/>
      <c r="L8" s="19"/>
      <c r="M8" s="19"/>
      <c r="N8" s="19"/>
      <c r="O8" s="19"/>
      <c r="P8" s="19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5.75">
      <c r="A9" s="21" t="s">
        <v>42</v>
      </c>
      <c r="B9" s="24"/>
      <c r="C9" s="22"/>
      <c r="D9" s="22"/>
      <c r="E9" s="22"/>
      <c r="F9" s="22"/>
      <c r="G9" s="19"/>
      <c r="H9" s="19"/>
      <c r="I9" s="19"/>
      <c r="J9" s="19"/>
      <c r="K9" s="19"/>
      <c r="L9" s="19"/>
      <c r="M9" s="19"/>
      <c r="N9" s="19"/>
      <c r="O9" s="19"/>
      <c r="P9" s="1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6.5" thickBot="1">
      <c r="A10" s="76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9" ht="15.75" customHeight="1" thickBot="1">
      <c r="A11" s="49" t="s">
        <v>13</v>
      </c>
      <c r="B11" s="52" t="s">
        <v>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62" t="s">
        <v>11</v>
      </c>
      <c r="U11" s="63"/>
      <c r="V11" s="64"/>
      <c r="W11" s="68" t="s">
        <v>10</v>
      </c>
      <c r="X11" s="57"/>
      <c r="Y11" s="58"/>
      <c r="Z11" s="68" t="s">
        <v>9</v>
      </c>
      <c r="AA11" s="57"/>
      <c r="AB11" s="58"/>
      <c r="AC11" s="2"/>
    </row>
    <row r="12" spans="1:29" ht="15.75" thickBot="1">
      <c r="A12" s="50"/>
      <c r="B12" s="52" t="s">
        <v>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 t="s">
        <v>7</v>
      </c>
      <c r="O12" s="53"/>
      <c r="P12" s="53"/>
      <c r="Q12" s="53"/>
      <c r="R12" s="53"/>
      <c r="S12" s="54"/>
      <c r="T12" s="70"/>
      <c r="U12" s="71"/>
      <c r="V12" s="72"/>
      <c r="W12" s="73"/>
      <c r="X12" s="74"/>
      <c r="Y12" s="75"/>
      <c r="Z12" s="73"/>
      <c r="AA12" s="74"/>
      <c r="AB12" s="75"/>
      <c r="AC12" s="2"/>
    </row>
    <row r="13" spans="1:29" ht="16.5" customHeight="1">
      <c r="A13" s="50"/>
      <c r="B13" s="56" t="s">
        <v>6</v>
      </c>
      <c r="C13" s="57"/>
      <c r="D13" s="58"/>
      <c r="E13" s="62" t="s">
        <v>5</v>
      </c>
      <c r="F13" s="63"/>
      <c r="G13" s="64"/>
      <c r="H13" s="62" t="s">
        <v>4</v>
      </c>
      <c r="I13" s="63"/>
      <c r="J13" s="64"/>
      <c r="K13" s="68" t="s">
        <v>2</v>
      </c>
      <c r="L13" s="57"/>
      <c r="M13" s="58"/>
      <c r="N13" s="68" t="s">
        <v>3</v>
      </c>
      <c r="O13" s="57"/>
      <c r="P13" s="58"/>
      <c r="Q13" s="68" t="s">
        <v>2</v>
      </c>
      <c r="R13" s="57"/>
      <c r="S13" s="58"/>
      <c r="T13" s="70"/>
      <c r="U13" s="71"/>
      <c r="V13" s="72"/>
      <c r="W13" s="73"/>
      <c r="X13" s="74"/>
      <c r="Y13" s="75"/>
      <c r="Z13" s="73"/>
      <c r="AA13" s="74"/>
      <c r="AB13" s="75"/>
      <c r="AC13" s="2"/>
    </row>
    <row r="14" spans="1:29" ht="13.5" customHeight="1" thickBot="1">
      <c r="A14" s="50"/>
      <c r="B14" s="59"/>
      <c r="C14" s="60"/>
      <c r="D14" s="61"/>
      <c r="E14" s="65"/>
      <c r="F14" s="66"/>
      <c r="G14" s="67"/>
      <c r="H14" s="65"/>
      <c r="I14" s="66"/>
      <c r="J14" s="67"/>
      <c r="K14" s="69"/>
      <c r="L14" s="60"/>
      <c r="M14" s="61"/>
      <c r="N14" s="69"/>
      <c r="O14" s="60"/>
      <c r="P14" s="61"/>
      <c r="Q14" s="69"/>
      <c r="R14" s="60"/>
      <c r="S14" s="61"/>
      <c r="T14" s="65"/>
      <c r="U14" s="66"/>
      <c r="V14" s="67"/>
      <c r="W14" s="69"/>
      <c r="X14" s="60"/>
      <c r="Y14" s="61"/>
      <c r="Z14" s="69"/>
      <c r="AA14" s="60"/>
      <c r="AB14" s="61"/>
      <c r="AC14" s="2"/>
    </row>
    <row r="15" spans="1:29" ht="15.75" thickBot="1">
      <c r="A15" s="51"/>
      <c r="B15" s="3">
        <v>2009</v>
      </c>
      <c r="C15" s="3">
        <v>2010</v>
      </c>
      <c r="D15" s="4" t="s">
        <v>1</v>
      </c>
      <c r="E15" s="3">
        <v>2009</v>
      </c>
      <c r="F15" s="3">
        <v>2010</v>
      </c>
      <c r="G15" s="4" t="s">
        <v>1</v>
      </c>
      <c r="H15" s="3">
        <v>2009</v>
      </c>
      <c r="I15" s="3">
        <v>2010</v>
      </c>
      <c r="J15" s="4" t="s">
        <v>1</v>
      </c>
      <c r="K15" s="3">
        <v>2009</v>
      </c>
      <c r="L15" s="3">
        <v>2010</v>
      </c>
      <c r="M15" s="4" t="s">
        <v>1</v>
      </c>
      <c r="N15" s="3">
        <v>2009</v>
      </c>
      <c r="O15" s="3">
        <v>2010</v>
      </c>
      <c r="P15" s="4" t="s">
        <v>1</v>
      </c>
      <c r="Q15" s="3">
        <v>2009</v>
      </c>
      <c r="R15" s="3">
        <v>2010</v>
      </c>
      <c r="S15" s="4" t="s">
        <v>1</v>
      </c>
      <c r="T15" s="3">
        <v>2009</v>
      </c>
      <c r="U15" s="3">
        <v>2010</v>
      </c>
      <c r="V15" s="4" t="s">
        <v>1</v>
      </c>
      <c r="W15" s="3">
        <v>2009</v>
      </c>
      <c r="X15" s="3">
        <v>2010</v>
      </c>
      <c r="Y15" s="5">
        <f aca="true" t="shared" si="0" ref="Y15:Y37">IF(W15=0,0,X15/W15-1)</f>
        <v>0.0004977600796416404</v>
      </c>
      <c r="Z15" s="3">
        <v>2009</v>
      </c>
      <c r="AA15" s="3">
        <v>2010</v>
      </c>
      <c r="AB15" s="5">
        <f aca="true" t="shared" si="1" ref="AB15:AB37">IF(Z15=0,0,AA15/Z15-1)</f>
        <v>0.0004977600796416404</v>
      </c>
      <c r="AC15" s="2"/>
    </row>
    <row r="16" spans="1:29" ht="15.75" customHeight="1" thickBot="1">
      <c r="A16" s="13" t="s">
        <v>19</v>
      </c>
      <c r="B16" s="6">
        <v>1</v>
      </c>
      <c r="C16" s="6">
        <v>1</v>
      </c>
      <c r="D16" s="5">
        <f aca="true" t="shared" si="2" ref="D16:D37">IF(B16=0,0,C16/B16-1)</f>
        <v>0</v>
      </c>
      <c r="E16" s="6">
        <v>0</v>
      </c>
      <c r="F16" s="6">
        <v>0</v>
      </c>
      <c r="G16" s="5">
        <f aca="true" t="shared" si="3" ref="G16:G37">IF(E16=0,0,F16/E16-1)</f>
        <v>0</v>
      </c>
      <c r="H16" s="6">
        <v>0</v>
      </c>
      <c r="I16" s="6">
        <v>0</v>
      </c>
      <c r="J16" s="5">
        <f aca="true" t="shared" si="4" ref="J16:J37">IF(H16=0,0,I16/H16-1)</f>
        <v>0</v>
      </c>
      <c r="K16" s="6">
        <v>0</v>
      </c>
      <c r="L16" s="6">
        <v>0</v>
      </c>
      <c r="M16" s="5">
        <f aca="true" t="shared" si="5" ref="M16:M37">IF(K16=0,0,L16/K16-1)</f>
        <v>0</v>
      </c>
      <c r="N16" s="6">
        <v>0</v>
      </c>
      <c r="O16" s="6">
        <v>0</v>
      </c>
      <c r="P16" s="5">
        <f aca="true" t="shared" si="6" ref="P16:P37">IF(N16=0,0,O16/N16-1)</f>
        <v>0</v>
      </c>
      <c r="Q16" s="6">
        <v>0</v>
      </c>
      <c r="R16" s="6">
        <v>0</v>
      </c>
      <c r="S16" s="5">
        <f aca="true" t="shared" si="7" ref="S16:S37">IF(Q16=0,0,R16/Q16-1)</f>
        <v>0</v>
      </c>
      <c r="T16" s="6">
        <v>0</v>
      </c>
      <c r="U16" s="6">
        <v>0</v>
      </c>
      <c r="V16" s="5">
        <f aca="true" t="shared" si="8" ref="V16:V37">IF(T16=0,0,U16/T16-1)</f>
        <v>0</v>
      </c>
      <c r="W16" s="6">
        <v>0</v>
      </c>
      <c r="X16" s="6">
        <v>0</v>
      </c>
      <c r="Y16" s="5">
        <f t="shared" si="0"/>
        <v>0</v>
      </c>
      <c r="Z16" s="6">
        <f>SUM(B16,E16,H16,K16,N16,Q16,T16,W16)</f>
        <v>1</v>
      </c>
      <c r="AA16" s="6">
        <f>SUM(C16,F16,I16,L16,O16,R16,U16,X16)</f>
        <v>1</v>
      </c>
      <c r="AB16" s="5">
        <f t="shared" si="1"/>
        <v>0</v>
      </c>
      <c r="AC16" s="2"/>
    </row>
    <row r="17" spans="1:29" ht="15.75" customHeight="1" thickBot="1">
      <c r="A17" s="14" t="s">
        <v>20</v>
      </c>
      <c r="B17" s="6">
        <v>14</v>
      </c>
      <c r="C17" s="6">
        <v>14</v>
      </c>
      <c r="D17" s="5">
        <f t="shared" si="2"/>
        <v>0</v>
      </c>
      <c r="E17" s="6">
        <v>0</v>
      </c>
      <c r="F17" s="6">
        <v>0</v>
      </c>
      <c r="G17" s="5">
        <f t="shared" si="3"/>
        <v>0</v>
      </c>
      <c r="H17" s="6">
        <v>0</v>
      </c>
      <c r="I17" s="6">
        <v>0</v>
      </c>
      <c r="J17" s="5">
        <f t="shared" si="4"/>
        <v>0</v>
      </c>
      <c r="K17" s="6">
        <v>0</v>
      </c>
      <c r="L17" s="6">
        <v>0</v>
      </c>
      <c r="M17" s="5">
        <f t="shared" si="5"/>
        <v>0</v>
      </c>
      <c r="N17" s="6">
        <v>0</v>
      </c>
      <c r="O17" s="6">
        <v>0</v>
      </c>
      <c r="P17" s="5">
        <f t="shared" si="6"/>
        <v>0</v>
      </c>
      <c r="Q17" s="6">
        <v>0</v>
      </c>
      <c r="R17" s="6">
        <v>0</v>
      </c>
      <c r="S17" s="5">
        <f t="shared" si="7"/>
        <v>0</v>
      </c>
      <c r="T17" s="6">
        <v>6</v>
      </c>
      <c r="U17" s="6">
        <v>6</v>
      </c>
      <c r="V17" s="5">
        <f t="shared" si="8"/>
        <v>0</v>
      </c>
      <c r="W17" s="6">
        <v>3</v>
      </c>
      <c r="X17" s="6">
        <v>3</v>
      </c>
      <c r="Y17" s="5">
        <f t="shared" si="0"/>
        <v>0</v>
      </c>
      <c r="Z17" s="6">
        <f aca="true" t="shared" si="9" ref="Z17:Z37">SUM(B17,E17,H17,K17,N17,Q17,T17,W17)</f>
        <v>23</v>
      </c>
      <c r="AA17" s="6">
        <f aca="true" t="shared" si="10" ref="AA17:AA37">SUM(C17,F17,I17,L17,O17,R17,U17,X17)</f>
        <v>23</v>
      </c>
      <c r="AB17" s="5">
        <f t="shared" si="1"/>
        <v>0</v>
      </c>
      <c r="AC17" s="2"/>
    </row>
    <row r="18" spans="1:29" ht="15.75" customHeight="1" thickBot="1">
      <c r="A18" s="14" t="s">
        <v>21</v>
      </c>
      <c r="B18" s="6">
        <v>99</v>
      </c>
      <c r="C18" s="6">
        <v>96</v>
      </c>
      <c r="D18" s="5">
        <f t="shared" si="2"/>
        <v>-0.030303030303030276</v>
      </c>
      <c r="E18" s="6">
        <v>0</v>
      </c>
      <c r="F18" s="6">
        <v>0</v>
      </c>
      <c r="G18" s="5">
        <f t="shared" si="3"/>
        <v>0</v>
      </c>
      <c r="H18" s="6">
        <v>0</v>
      </c>
      <c r="I18" s="6">
        <v>0</v>
      </c>
      <c r="J18" s="5">
        <f t="shared" si="4"/>
        <v>0</v>
      </c>
      <c r="K18" s="6">
        <v>0</v>
      </c>
      <c r="L18" s="6">
        <v>0</v>
      </c>
      <c r="M18" s="5">
        <f t="shared" si="5"/>
        <v>0</v>
      </c>
      <c r="N18" s="6">
        <v>0</v>
      </c>
      <c r="O18" s="6">
        <v>0</v>
      </c>
      <c r="P18" s="5">
        <f t="shared" si="6"/>
        <v>0</v>
      </c>
      <c r="Q18" s="6">
        <v>0</v>
      </c>
      <c r="R18" s="6">
        <v>0</v>
      </c>
      <c r="S18" s="5">
        <f t="shared" si="7"/>
        <v>0</v>
      </c>
      <c r="T18" s="6">
        <v>90</v>
      </c>
      <c r="U18" s="6">
        <v>108</v>
      </c>
      <c r="V18" s="5">
        <f t="shared" si="8"/>
        <v>0.19999999999999996</v>
      </c>
      <c r="W18" s="6">
        <v>54</v>
      </c>
      <c r="X18" s="6">
        <v>40</v>
      </c>
      <c r="Y18" s="5">
        <f t="shared" si="0"/>
        <v>-0.2592592592592593</v>
      </c>
      <c r="Z18" s="6">
        <f t="shared" si="9"/>
        <v>243</v>
      </c>
      <c r="AA18" s="6">
        <f t="shared" si="10"/>
        <v>244</v>
      </c>
      <c r="AB18" s="5">
        <f t="shared" si="1"/>
        <v>0.004115226337448652</v>
      </c>
      <c r="AC18" s="2"/>
    </row>
    <row r="19" spans="1:29" ht="15.75" customHeight="1" thickBot="1">
      <c r="A19" s="14" t="s">
        <v>22</v>
      </c>
      <c r="B19" s="6">
        <v>40</v>
      </c>
      <c r="C19" s="6">
        <v>37</v>
      </c>
      <c r="D19" s="5">
        <f t="shared" si="2"/>
        <v>-0.07499999999999996</v>
      </c>
      <c r="E19" s="6">
        <v>0</v>
      </c>
      <c r="F19" s="6">
        <v>0</v>
      </c>
      <c r="G19" s="5">
        <f t="shared" si="3"/>
        <v>0</v>
      </c>
      <c r="H19" s="6">
        <v>0</v>
      </c>
      <c r="I19" s="6">
        <v>0</v>
      </c>
      <c r="J19" s="5">
        <f t="shared" si="4"/>
        <v>0</v>
      </c>
      <c r="K19" s="6">
        <v>0</v>
      </c>
      <c r="L19" s="6">
        <v>0</v>
      </c>
      <c r="M19" s="5">
        <f t="shared" si="5"/>
        <v>0</v>
      </c>
      <c r="N19" s="6">
        <v>0</v>
      </c>
      <c r="O19" s="6">
        <v>0</v>
      </c>
      <c r="P19" s="5">
        <f t="shared" si="6"/>
        <v>0</v>
      </c>
      <c r="Q19" s="6">
        <v>0</v>
      </c>
      <c r="R19" s="6">
        <v>0</v>
      </c>
      <c r="S19" s="5">
        <f t="shared" si="7"/>
        <v>0</v>
      </c>
      <c r="T19" s="6">
        <v>20</v>
      </c>
      <c r="U19" s="6">
        <v>22</v>
      </c>
      <c r="V19" s="5">
        <f t="shared" si="8"/>
        <v>0.10000000000000009</v>
      </c>
      <c r="W19" s="6">
        <v>19</v>
      </c>
      <c r="X19" s="6">
        <v>20</v>
      </c>
      <c r="Y19" s="5">
        <f t="shared" si="0"/>
        <v>0.05263157894736836</v>
      </c>
      <c r="Z19" s="6">
        <f t="shared" si="9"/>
        <v>79</v>
      </c>
      <c r="AA19" s="6">
        <f t="shared" si="10"/>
        <v>79</v>
      </c>
      <c r="AB19" s="5">
        <f t="shared" si="1"/>
        <v>0</v>
      </c>
      <c r="AC19" s="2"/>
    </row>
    <row r="20" spans="1:29" ht="15.75" customHeight="1" thickBot="1">
      <c r="A20" s="14" t="s">
        <v>23</v>
      </c>
      <c r="B20" s="6">
        <v>33</v>
      </c>
      <c r="C20" s="6">
        <v>26</v>
      </c>
      <c r="D20" s="5">
        <f t="shared" si="2"/>
        <v>-0.21212121212121215</v>
      </c>
      <c r="E20" s="6">
        <v>0</v>
      </c>
      <c r="F20" s="6">
        <v>0</v>
      </c>
      <c r="G20" s="5">
        <f t="shared" si="3"/>
        <v>0</v>
      </c>
      <c r="H20" s="6">
        <v>0</v>
      </c>
      <c r="I20" s="6">
        <v>0</v>
      </c>
      <c r="J20" s="5">
        <f t="shared" si="4"/>
        <v>0</v>
      </c>
      <c r="K20" s="6">
        <v>0</v>
      </c>
      <c r="L20" s="6">
        <v>0</v>
      </c>
      <c r="M20" s="5">
        <f t="shared" si="5"/>
        <v>0</v>
      </c>
      <c r="N20" s="6">
        <v>0</v>
      </c>
      <c r="O20" s="6">
        <v>0</v>
      </c>
      <c r="P20" s="5">
        <f t="shared" si="6"/>
        <v>0</v>
      </c>
      <c r="Q20" s="6">
        <v>0</v>
      </c>
      <c r="R20" s="6">
        <v>0</v>
      </c>
      <c r="S20" s="5">
        <f t="shared" si="7"/>
        <v>0</v>
      </c>
      <c r="T20" s="6">
        <v>35</v>
      </c>
      <c r="U20" s="6">
        <v>45</v>
      </c>
      <c r="V20" s="5">
        <f t="shared" si="8"/>
        <v>0.2857142857142858</v>
      </c>
      <c r="W20" s="6">
        <v>36</v>
      </c>
      <c r="X20" s="6">
        <v>33</v>
      </c>
      <c r="Y20" s="5">
        <f t="shared" si="0"/>
        <v>-0.08333333333333337</v>
      </c>
      <c r="Z20" s="6">
        <f t="shared" si="9"/>
        <v>104</v>
      </c>
      <c r="AA20" s="6">
        <f t="shared" si="10"/>
        <v>104</v>
      </c>
      <c r="AB20" s="5">
        <f t="shared" si="1"/>
        <v>0</v>
      </c>
      <c r="AC20" s="2"/>
    </row>
    <row r="21" spans="1:29" ht="15.75" customHeight="1" thickBot="1">
      <c r="A21" s="14" t="s">
        <v>24</v>
      </c>
      <c r="B21" s="6">
        <v>72</v>
      </c>
      <c r="C21" s="6">
        <v>80</v>
      </c>
      <c r="D21" s="5">
        <f t="shared" si="2"/>
        <v>0.11111111111111116</v>
      </c>
      <c r="E21" s="6">
        <v>0</v>
      </c>
      <c r="F21" s="6">
        <v>0</v>
      </c>
      <c r="G21" s="5">
        <f t="shared" si="3"/>
        <v>0</v>
      </c>
      <c r="H21" s="6">
        <v>0</v>
      </c>
      <c r="I21" s="6">
        <v>0</v>
      </c>
      <c r="J21" s="5">
        <f t="shared" si="4"/>
        <v>0</v>
      </c>
      <c r="K21" s="6">
        <v>0</v>
      </c>
      <c r="L21" s="6">
        <v>0</v>
      </c>
      <c r="M21" s="5">
        <f t="shared" si="5"/>
        <v>0</v>
      </c>
      <c r="N21" s="6">
        <v>0</v>
      </c>
      <c r="O21" s="6">
        <v>0</v>
      </c>
      <c r="P21" s="5">
        <f t="shared" si="6"/>
        <v>0</v>
      </c>
      <c r="Q21" s="6">
        <v>0</v>
      </c>
      <c r="R21" s="6">
        <v>0</v>
      </c>
      <c r="S21" s="5">
        <f t="shared" si="7"/>
        <v>0</v>
      </c>
      <c r="T21" s="6">
        <v>34</v>
      </c>
      <c r="U21" s="6">
        <v>39</v>
      </c>
      <c r="V21" s="5">
        <f t="shared" si="8"/>
        <v>0.1470588235294117</v>
      </c>
      <c r="W21" s="6">
        <v>42</v>
      </c>
      <c r="X21" s="6">
        <v>30</v>
      </c>
      <c r="Y21" s="5">
        <f t="shared" si="0"/>
        <v>-0.2857142857142857</v>
      </c>
      <c r="Z21" s="6">
        <f t="shared" si="9"/>
        <v>148</v>
      </c>
      <c r="AA21" s="6">
        <f t="shared" si="10"/>
        <v>149</v>
      </c>
      <c r="AB21" s="5">
        <f t="shared" si="1"/>
        <v>0.006756756756756799</v>
      </c>
      <c r="AC21" s="2"/>
    </row>
    <row r="22" spans="1:29" ht="15.75" customHeight="1" thickBot="1">
      <c r="A22" s="14" t="s">
        <v>25</v>
      </c>
      <c r="B22" s="6">
        <v>3</v>
      </c>
      <c r="C22" s="6">
        <v>7</v>
      </c>
      <c r="D22" s="5">
        <f t="shared" si="2"/>
        <v>1.3333333333333335</v>
      </c>
      <c r="E22" s="6">
        <v>0</v>
      </c>
      <c r="F22" s="6">
        <v>0</v>
      </c>
      <c r="G22" s="5">
        <f t="shared" si="3"/>
        <v>0</v>
      </c>
      <c r="H22" s="6">
        <v>0</v>
      </c>
      <c r="I22" s="6">
        <v>0</v>
      </c>
      <c r="J22" s="5">
        <f t="shared" si="4"/>
        <v>0</v>
      </c>
      <c r="K22" s="6">
        <v>0</v>
      </c>
      <c r="L22" s="6">
        <v>0</v>
      </c>
      <c r="M22" s="5">
        <f t="shared" si="5"/>
        <v>0</v>
      </c>
      <c r="N22" s="6">
        <v>0</v>
      </c>
      <c r="O22" s="6">
        <v>0</v>
      </c>
      <c r="P22" s="5">
        <f t="shared" si="6"/>
        <v>0</v>
      </c>
      <c r="Q22" s="6">
        <v>0</v>
      </c>
      <c r="R22" s="6">
        <v>0</v>
      </c>
      <c r="S22" s="5">
        <f t="shared" si="7"/>
        <v>0</v>
      </c>
      <c r="T22" s="6">
        <v>4</v>
      </c>
      <c r="U22" s="6">
        <v>5</v>
      </c>
      <c r="V22" s="5">
        <f t="shared" si="8"/>
        <v>0.25</v>
      </c>
      <c r="W22" s="6">
        <v>8</v>
      </c>
      <c r="X22" s="6">
        <v>3</v>
      </c>
      <c r="Y22" s="5">
        <f t="shared" si="0"/>
        <v>-0.625</v>
      </c>
      <c r="Z22" s="6">
        <f t="shared" si="9"/>
        <v>15</v>
      </c>
      <c r="AA22" s="6">
        <f t="shared" si="10"/>
        <v>15</v>
      </c>
      <c r="AB22" s="5">
        <f t="shared" si="1"/>
        <v>0</v>
      </c>
      <c r="AC22" s="2"/>
    </row>
    <row r="23" spans="1:29" ht="15.75" customHeight="1" thickBot="1">
      <c r="A23" s="14" t="s">
        <v>26</v>
      </c>
      <c r="B23" s="6">
        <v>40</v>
      </c>
      <c r="C23" s="6">
        <v>38</v>
      </c>
      <c r="D23" s="5">
        <f t="shared" si="2"/>
        <v>-0.050000000000000044</v>
      </c>
      <c r="E23" s="6">
        <v>0</v>
      </c>
      <c r="F23" s="6">
        <v>0</v>
      </c>
      <c r="G23" s="5">
        <f t="shared" si="3"/>
        <v>0</v>
      </c>
      <c r="H23" s="6">
        <v>0</v>
      </c>
      <c r="I23" s="6">
        <v>0</v>
      </c>
      <c r="J23" s="5">
        <f t="shared" si="4"/>
        <v>0</v>
      </c>
      <c r="K23" s="6">
        <v>0</v>
      </c>
      <c r="L23" s="6">
        <v>0</v>
      </c>
      <c r="M23" s="5">
        <f t="shared" si="5"/>
        <v>0</v>
      </c>
      <c r="N23" s="6">
        <v>0</v>
      </c>
      <c r="O23" s="6">
        <v>0</v>
      </c>
      <c r="P23" s="5">
        <f t="shared" si="6"/>
        <v>0</v>
      </c>
      <c r="Q23" s="6">
        <v>0</v>
      </c>
      <c r="R23" s="6">
        <v>0</v>
      </c>
      <c r="S23" s="5">
        <f t="shared" si="7"/>
        <v>0</v>
      </c>
      <c r="T23" s="6">
        <v>154</v>
      </c>
      <c r="U23" s="6">
        <v>209</v>
      </c>
      <c r="V23" s="5">
        <f t="shared" si="8"/>
        <v>0.3571428571428572</v>
      </c>
      <c r="W23" s="6">
        <v>146</v>
      </c>
      <c r="X23" s="6">
        <v>153</v>
      </c>
      <c r="Y23" s="5">
        <f t="shared" si="0"/>
        <v>0.047945205479452024</v>
      </c>
      <c r="Z23" s="6">
        <f t="shared" si="9"/>
        <v>340</v>
      </c>
      <c r="AA23" s="6">
        <f t="shared" si="10"/>
        <v>400</v>
      </c>
      <c r="AB23" s="5">
        <f t="shared" si="1"/>
        <v>0.17647058823529416</v>
      </c>
      <c r="AC23" s="2"/>
    </row>
    <row r="24" spans="1:29" ht="15.75" customHeight="1" thickBot="1">
      <c r="A24" s="14" t="s">
        <v>27</v>
      </c>
      <c r="B24" s="6">
        <v>34</v>
      </c>
      <c r="C24" s="6">
        <v>17</v>
      </c>
      <c r="D24" s="5">
        <f t="shared" si="2"/>
        <v>-0.5</v>
      </c>
      <c r="E24" s="6">
        <v>0</v>
      </c>
      <c r="F24" s="6">
        <v>0</v>
      </c>
      <c r="G24" s="5">
        <f>IF(E24=0,0,F24/E24-1)</f>
        <v>0</v>
      </c>
      <c r="H24" s="6">
        <v>0</v>
      </c>
      <c r="I24" s="6">
        <v>0</v>
      </c>
      <c r="J24" s="5">
        <f t="shared" si="4"/>
        <v>0</v>
      </c>
      <c r="K24" s="6">
        <v>0</v>
      </c>
      <c r="L24" s="6">
        <v>0</v>
      </c>
      <c r="M24" s="5">
        <f t="shared" si="5"/>
        <v>0</v>
      </c>
      <c r="N24" s="6">
        <v>0</v>
      </c>
      <c r="O24" s="6">
        <v>0</v>
      </c>
      <c r="P24" s="5">
        <f t="shared" si="6"/>
        <v>0</v>
      </c>
      <c r="Q24" s="6">
        <v>0</v>
      </c>
      <c r="R24" s="6">
        <v>0</v>
      </c>
      <c r="S24" s="5">
        <f t="shared" si="7"/>
        <v>0</v>
      </c>
      <c r="T24" s="6">
        <v>149</v>
      </c>
      <c r="U24" s="6">
        <v>162</v>
      </c>
      <c r="V24" s="5">
        <f t="shared" si="8"/>
        <v>0.08724832214765099</v>
      </c>
      <c r="W24" s="6">
        <v>237</v>
      </c>
      <c r="X24" s="6">
        <v>151</v>
      </c>
      <c r="Y24" s="5">
        <f t="shared" si="0"/>
        <v>-0.3628691983122363</v>
      </c>
      <c r="Z24" s="6">
        <f t="shared" si="9"/>
        <v>420</v>
      </c>
      <c r="AA24" s="6">
        <f t="shared" si="10"/>
        <v>330</v>
      </c>
      <c r="AB24" s="5">
        <f t="shared" si="1"/>
        <v>-0.2142857142857143</v>
      </c>
      <c r="AC24" s="2"/>
    </row>
    <row r="25" spans="1:29" ht="15.75" customHeight="1" thickBot="1">
      <c r="A25" s="15" t="s">
        <v>28</v>
      </c>
      <c r="B25" s="6">
        <v>3</v>
      </c>
      <c r="C25" s="6">
        <v>3</v>
      </c>
      <c r="D25" s="5">
        <f t="shared" si="2"/>
        <v>0</v>
      </c>
      <c r="E25" s="6">
        <v>0</v>
      </c>
      <c r="F25" s="6">
        <v>0</v>
      </c>
      <c r="G25" s="5">
        <f t="shared" si="3"/>
        <v>0</v>
      </c>
      <c r="H25" s="6">
        <v>0</v>
      </c>
      <c r="I25" s="6">
        <v>0</v>
      </c>
      <c r="J25" s="5">
        <f t="shared" si="4"/>
        <v>0</v>
      </c>
      <c r="K25" s="6">
        <v>0</v>
      </c>
      <c r="L25" s="6">
        <v>0</v>
      </c>
      <c r="M25" s="5">
        <f t="shared" si="5"/>
        <v>0</v>
      </c>
      <c r="N25" s="6">
        <v>0</v>
      </c>
      <c r="O25" s="6">
        <v>0</v>
      </c>
      <c r="P25" s="5">
        <f t="shared" si="6"/>
        <v>0</v>
      </c>
      <c r="Q25" s="6">
        <v>0</v>
      </c>
      <c r="R25" s="6">
        <v>0</v>
      </c>
      <c r="S25" s="5">
        <f t="shared" si="7"/>
        <v>0</v>
      </c>
      <c r="T25" s="6">
        <v>0</v>
      </c>
      <c r="U25" s="6">
        <v>0</v>
      </c>
      <c r="V25" s="5">
        <f t="shared" si="8"/>
        <v>0</v>
      </c>
      <c r="W25" s="6">
        <v>0</v>
      </c>
      <c r="X25" s="6">
        <v>0</v>
      </c>
      <c r="Y25" s="5">
        <f t="shared" si="0"/>
        <v>0</v>
      </c>
      <c r="Z25" s="6">
        <f t="shared" si="9"/>
        <v>3</v>
      </c>
      <c r="AA25" s="6">
        <f t="shared" si="10"/>
        <v>3</v>
      </c>
      <c r="AB25" s="5">
        <f t="shared" si="1"/>
        <v>0</v>
      </c>
      <c r="AC25" s="2"/>
    </row>
    <row r="26" spans="1:29" ht="15.75" customHeight="1" thickBot="1">
      <c r="A26" s="14" t="s">
        <v>29</v>
      </c>
      <c r="B26" s="6">
        <v>8</v>
      </c>
      <c r="C26" s="6">
        <v>8</v>
      </c>
      <c r="D26" s="5">
        <f t="shared" si="2"/>
        <v>0</v>
      </c>
      <c r="E26" s="6">
        <v>0</v>
      </c>
      <c r="F26" s="6">
        <v>0</v>
      </c>
      <c r="G26" s="5">
        <f t="shared" si="3"/>
        <v>0</v>
      </c>
      <c r="H26" s="6">
        <v>0</v>
      </c>
      <c r="I26" s="6">
        <v>0</v>
      </c>
      <c r="J26" s="5">
        <f t="shared" si="4"/>
        <v>0</v>
      </c>
      <c r="K26" s="6">
        <v>0</v>
      </c>
      <c r="L26" s="6">
        <v>0</v>
      </c>
      <c r="M26" s="5">
        <f t="shared" si="5"/>
        <v>0</v>
      </c>
      <c r="N26" s="6">
        <v>0</v>
      </c>
      <c r="O26" s="6">
        <v>0</v>
      </c>
      <c r="P26" s="5">
        <f t="shared" si="6"/>
        <v>0</v>
      </c>
      <c r="Q26" s="6">
        <v>0</v>
      </c>
      <c r="R26" s="6">
        <v>0</v>
      </c>
      <c r="S26" s="5">
        <f t="shared" si="7"/>
        <v>0</v>
      </c>
      <c r="T26" s="6">
        <v>0</v>
      </c>
      <c r="U26" s="6">
        <v>0</v>
      </c>
      <c r="V26" s="5">
        <f t="shared" si="8"/>
        <v>0</v>
      </c>
      <c r="W26" s="6">
        <v>0</v>
      </c>
      <c r="X26" s="6">
        <v>0</v>
      </c>
      <c r="Y26" s="5">
        <f t="shared" si="0"/>
        <v>0</v>
      </c>
      <c r="Z26" s="6">
        <f t="shared" si="9"/>
        <v>8</v>
      </c>
      <c r="AA26" s="6">
        <f t="shared" si="10"/>
        <v>8</v>
      </c>
      <c r="AB26" s="5">
        <f t="shared" si="1"/>
        <v>0</v>
      </c>
      <c r="AC26" s="2"/>
    </row>
    <row r="27" spans="1:28" ht="15.75" customHeight="1" thickBot="1">
      <c r="A27" s="14" t="s">
        <v>30</v>
      </c>
      <c r="B27" s="6">
        <v>7</v>
      </c>
      <c r="C27" s="6">
        <v>8</v>
      </c>
      <c r="D27" s="5">
        <f t="shared" si="2"/>
        <v>0.1428571428571428</v>
      </c>
      <c r="E27" s="6">
        <v>0</v>
      </c>
      <c r="F27" s="6">
        <v>0</v>
      </c>
      <c r="G27" s="5">
        <f t="shared" si="3"/>
        <v>0</v>
      </c>
      <c r="H27" s="6">
        <v>0</v>
      </c>
      <c r="I27" s="6">
        <v>0</v>
      </c>
      <c r="J27" s="5">
        <f t="shared" si="4"/>
        <v>0</v>
      </c>
      <c r="K27" s="6">
        <v>0</v>
      </c>
      <c r="L27" s="6">
        <v>0</v>
      </c>
      <c r="M27" s="5">
        <f t="shared" si="5"/>
        <v>0</v>
      </c>
      <c r="N27" s="6">
        <v>0</v>
      </c>
      <c r="O27" s="6">
        <v>0</v>
      </c>
      <c r="P27" s="5">
        <f t="shared" si="6"/>
        <v>0</v>
      </c>
      <c r="Q27" s="6">
        <v>0</v>
      </c>
      <c r="R27" s="6">
        <v>0</v>
      </c>
      <c r="S27" s="5">
        <f t="shared" si="7"/>
        <v>0</v>
      </c>
      <c r="T27" s="6">
        <v>0</v>
      </c>
      <c r="U27" s="6">
        <v>0</v>
      </c>
      <c r="V27" s="5">
        <f t="shared" si="8"/>
        <v>0</v>
      </c>
      <c r="W27" s="6">
        <v>2</v>
      </c>
      <c r="X27" s="6">
        <v>1</v>
      </c>
      <c r="Y27" s="5">
        <f t="shared" si="0"/>
        <v>-0.5</v>
      </c>
      <c r="Z27" s="6">
        <f t="shared" si="9"/>
        <v>9</v>
      </c>
      <c r="AA27" s="6">
        <f t="shared" si="10"/>
        <v>9</v>
      </c>
      <c r="AB27" s="5">
        <f t="shared" si="1"/>
        <v>0</v>
      </c>
    </row>
    <row r="28" spans="1:28" ht="15.75" customHeight="1" thickBot="1">
      <c r="A28" s="14" t="s">
        <v>31</v>
      </c>
      <c r="B28" s="6">
        <v>55</v>
      </c>
      <c r="C28" s="6">
        <v>60</v>
      </c>
      <c r="D28" s="5">
        <f t="shared" si="2"/>
        <v>0.09090909090909083</v>
      </c>
      <c r="E28" s="6">
        <v>0</v>
      </c>
      <c r="F28" s="6">
        <v>0</v>
      </c>
      <c r="G28" s="5">
        <f t="shared" si="3"/>
        <v>0</v>
      </c>
      <c r="H28" s="6">
        <v>0</v>
      </c>
      <c r="I28" s="6">
        <v>0</v>
      </c>
      <c r="J28" s="5">
        <f t="shared" si="4"/>
        <v>0</v>
      </c>
      <c r="K28" s="6">
        <v>0</v>
      </c>
      <c r="L28" s="6">
        <v>0</v>
      </c>
      <c r="M28" s="5">
        <f t="shared" si="5"/>
        <v>0</v>
      </c>
      <c r="N28" s="6">
        <v>0</v>
      </c>
      <c r="O28" s="6">
        <v>0</v>
      </c>
      <c r="P28" s="5">
        <f t="shared" si="6"/>
        <v>0</v>
      </c>
      <c r="Q28" s="6">
        <v>0</v>
      </c>
      <c r="R28" s="6">
        <v>0</v>
      </c>
      <c r="S28" s="5">
        <f t="shared" si="7"/>
        <v>0</v>
      </c>
      <c r="T28" s="6">
        <v>0</v>
      </c>
      <c r="U28" s="6">
        <v>0</v>
      </c>
      <c r="V28" s="5">
        <f t="shared" si="8"/>
        <v>0</v>
      </c>
      <c r="W28" s="6">
        <v>12</v>
      </c>
      <c r="X28" s="6">
        <v>7</v>
      </c>
      <c r="Y28" s="5">
        <f t="shared" si="0"/>
        <v>-0.41666666666666663</v>
      </c>
      <c r="Z28" s="6">
        <f t="shared" si="9"/>
        <v>67</v>
      </c>
      <c r="AA28" s="6">
        <f t="shared" si="10"/>
        <v>67</v>
      </c>
      <c r="AB28" s="5">
        <f t="shared" si="1"/>
        <v>0</v>
      </c>
    </row>
    <row r="29" spans="1:28" ht="15.75" customHeight="1" thickBot="1">
      <c r="A29" s="14" t="s">
        <v>32</v>
      </c>
      <c r="B29" s="6">
        <v>176</v>
      </c>
      <c r="C29" s="6">
        <v>188</v>
      </c>
      <c r="D29" s="5">
        <f t="shared" si="2"/>
        <v>0.06818181818181812</v>
      </c>
      <c r="E29" s="6">
        <v>0</v>
      </c>
      <c r="F29" s="6">
        <v>0</v>
      </c>
      <c r="G29" s="5">
        <f t="shared" si="3"/>
        <v>0</v>
      </c>
      <c r="H29" s="6">
        <v>0</v>
      </c>
      <c r="I29" s="6">
        <v>0</v>
      </c>
      <c r="J29" s="5">
        <f t="shared" si="4"/>
        <v>0</v>
      </c>
      <c r="K29" s="6">
        <v>0</v>
      </c>
      <c r="L29" s="6">
        <v>0</v>
      </c>
      <c r="M29" s="5">
        <f t="shared" si="5"/>
        <v>0</v>
      </c>
      <c r="N29" s="6">
        <v>0</v>
      </c>
      <c r="O29" s="6">
        <v>0</v>
      </c>
      <c r="P29" s="5">
        <f t="shared" si="6"/>
        <v>0</v>
      </c>
      <c r="Q29" s="6">
        <v>0</v>
      </c>
      <c r="R29" s="6">
        <v>0</v>
      </c>
      <c r="S29" s="5">
        <f t="shared" si="7"/>
        <v>0</v>
      </c>
      <c r="T29" s="6">
        <v>0</v>
      </c>
      <c r="U29" s="6">
        <v>0</v>
      </c>
      <c r="V29" s="5">
        <f t="shared" si="8"/>
        <v>0</v>
      </c>
      <c r="W29" s="6">
        <v>34</v>
      </c>
      <c r="X29" s="6">
        <v>23</v>
      </c>
      <c r="Y29" s="5">
        <f t="shared" si="0"/>
        <v>-0.32352941176470584</v>
      </c>
      <c r="Z29" s="6">
        <f t="shared" si="9"/>
        <v>210</v>
      </c>
      <c r="AA29" s="6">
        <f t="shared" si="10"/>
        <v>211</v>
      </c>
      <c r="AB29" s="5">
        <f t="shared" si="1"/>
        <v>0.004761904761904745</v>
      </c>
    </row>
    <row r="30" spans="1:28" ht="15.75" customHeight="1" thickBot="1">
      <c r="A30" s="14" t="s">
        <v>33</v>
      </c>
      <c r="B30" s="6">
        <v>34</v>
      </c>
      <c r="C30" s="6">
        <v>39</v>
      </c>
      <c r="D30" s="5">
        <f t="shared" si="2"/>
        <v>0.1470588235294117</v>
      </c>
      <c r="E30" s="6">
        <v>0</v>
      </c>
      <c r="F30" s="6">
        <v>0</v>
      </c>
      <c r="G30" s="5">
        <f t="shared" si="3"/>
        <v>0</v>
      </c>
      <c r="H30" s="6">
        <v>0</v>
      </c>
      <c r="I30" s="6">
        <v>0</v>
      </c>
      <c r="J30" s="5">
        <f t="shared" si="4"/>
        <v>0</v>
      </c>
      <c r="K30" s="6">
        <v>0</v>
      </c>
      <c r="L30" s="6">
        <v>0</v>
      </c>
      <c r="M30" s="5">
        <f t="shared" si="5"/>
        <v>0</v>
      </c>
      <c r="N30" s="6">
        <v>0</v>
      </c>
      <c r="O30" s="6">
        <v>0</v>
      </c>
      <c r="P30" s="5">
        <f t="shared" si="6"/>
        <v>0</v>
      </c>
      <c r="Q30" s="6">
        <v>0</v>
      </c>
      <c r="R30" s="6">
        <v>0</v>
      </c>
      <c r="S30" s="5">
        <f t="shared" si="7"/>
        <v>0</v>
      </c>
      <c r="T30" s="6">
        <v>0</v>
      </c>
      <c r="U30" s="6">
        <v>0</v>
      </c>
      <c r="V30" s="5">
        <f t="shared" si="8"/>
        <v>0</v>
      </c>
      <c r="W30" s="6">
        <v>13</v>
      </c>
      <c r="X30" s="6">
        <v>8</v>
      </c>
      <c r="Y30" s="5">
        <f t="shared" si="0"/>
        <v>-0.3846153846153846</v>
      </c>
      <c r="Z30" s="6">
        <f t="shared" si="9"/>
        <v>47</v>
      </c>
      <c r="AA30" s="6">
        <f t="shared" si="10"/>
        <v>47</v>
      </c>
      <c r="AB30" s="5">
        <f t="shared" si="1"/>
        <v>0</v>
      </c>
    </row>
    <row r="31" spans="1:28" ht="15.75" customHeight="1" thickBot="1">
      <c r="A31" s="14" t="s">
        <v>34</v>
      </c>
      <c r="B31" s="6">
        <v>22</v>
      </c>
      <c r="C31" s="6">
        <v>21</v>
      </c>
      <c r="D31" s="5">
        <f t="shared" si="2"/>
        <v>-0.045454545454545414</v>
      </c>
      <c r="E31" s="6">
        <v>0</v>
      </c>
      <c r="F31" s="6">
        <v>0</v>
      </c>
      <c r="G31" s="5">
        <f t="shared" si="3"/>
        <v>0</v>
      </c>
      <c r="H31" s="6">
        <v>0</v>
      </c>
      <c r="I31" s="6">
        <v>0</v>
      </c>
      <c r="J31" s="5">
        <f t="shared" si="4"/>
        <v>0</v>
      </c>
      <c r="K31" s="6">
        <v>0</v>
      </c>
      <c r="L31" s="6">
        <v>0</v>
      </c>
      <c r="M31" s="5">
        <f t="shared" si="5"/>
        <v>0</v>
      </c>
      <c r="N31" s="6">
        <v>0</v>
      </c>
      <c r="O31" s="6">
        <v>0</v>
      </c>
      <c r="P31" s="5">
        <f t="shared" si="6"/>
        <v>0</v>
      </c>
      <c r="Q31" s="6">
        <v>0</v>
      </c>
      <c r="R31" s="6">
        <v>0</v>
      </c>
      <c r="S31" s="5">
        <f t="shared" si="7"/>
        <v>0</v>
      </c>
      <c r="T31" s="6">
        <v>0</v>
      </c>
      <c r="U31" s="6">
        <v>0</v>
      </c>
      <c r="V31" s="5">
        <f t="shared" si="8"/>
        <v>0</v>
      </c>
      <c r="W31" s="6">
        <v>0</v>
      </c>
      <c r="X31" s="6">
        <v>1</v>
      </c>
      <c r="Y31" s="5">
        <f t="shared" si="0"/>
        <v>0</v>
      </c>
      <c r="Z31" s="6">
        <f t="shared" si="9"/>
        <v>22</v>
      </c>
      <c r="AA31" s="6">
        <f t="shared" si="10"/>
        <v>22</v>
      </c>
      <c r="AB31" s="5">
        <f t="shared" si="1"/>
        <v>0</v>
      </c>
    </row>
    <row r="32" spans="1:28" ht="15.75" customHeight="1" thickBot="1">
      <c r="A32" s="14" t="s">
        <v>35</v>
      </c>
      <c r="B32" s="6">
        <v>8</v>
      </c>
      <c r="C32" s="6">
        <v>8</v>
      </c>
      <c r="D32" s="5">
        <f t="shared" si="2"/>
        <v>0</v>
      </c>
      <c r="E32" s="6">
        <v>0</v>
      </c>
      <c r="F32" s="6">
        <v>0</v>
      </c>
      <c r="G32" s="5">
        <f t="shared" si="3"/>
        <v>0</v>
      </c>
      <c r="H32" s="6">
        <v>0</v>
      </c>
      <c r="I32" s="6">
        <v>0</v>
      </c>
      <c r="J32" s="5">
        <f t="shared" si="4"/>
        <v>0</v>
      </c>
      <c r="K32" s="6">
        <v>0</v>
      </c>
      <c r="L32" s="6">
        <v>0</v>
      </c>
      <c r="M32" s="5">
        <f t="shared" si="5"/>
        <v>0</v>
      </c>
      <c r="N32" s="6">
        <v>0</v>
      </c>
      <c r="O32" s="6">
        <v>0</v>
      </c>
      <c r="P32" s="5">
        <f t="shared" si="6"/>
        <v>0</v>
      </c>
      <c r="Q32" s="6">
        <v>0</v>
      </c>
      <c r="R32" s="6">
        <v>0</v>
      </c>
      <c r="S32" s="5">
        <f t="shared" si="7"/>
        <v>0</v>
      </c>
      <c r="T32" s="6">
        <v>0</v>
      </c>
      <c r="U32" s="6">
        <v>0</v>
      </c>
      <c r="V32" s="5">
        <f t="shared" si="8"/>
        <v>0</v>
      </c>
      <c r="W32" s="6">
        <v>0</v>
      </c>
      <c r="X32" s="6">
        <v>0</v>
      </c>
      <c r="Y32" s="5">
        <f t="shared" si="0"/>
        <v>0</v>
      </c>
      <c r="Z32" s="6">
        <f t="shared" si="9"/>
        <v>8</v>
      </c>
      <c r="AA32" s="6">
        <f t="shared" si="10"/>
        <v>8</v>
      </c>
      <c r="AB32" s="5">
        <f t="shared" si="1"/>
        <v>0</v>
      </c>
    </row>
    <row r="33" spans="1:28" ht="15.75" customHeight="1" thickBot="1">
      <c r="A33" s="15" t="s">
        <v>36</v>
      </c>
      <c r="B33" s="6">
        <v>1</v>
      </c>
      <c r="C33" s="6">
        <v>1</v>
      </c>
      <c r="D33" s="5">
        <f t="shared" si="2"/>
        <v>0</v>
      </c>
      <c r="E33" s="6">
        <v>0</v>
      </c>
      <c r="F33" s="6">
        <v>0</v>
      </c>
      <c r="G33" s="5">
        <f t="shared" si="3"/>
        <v>0</v>
      </c>
      <c r="H33" s="6">
        <v>0</v>
      </c>
      <c r="I33" s="6">
        <v>0</v>
      </c>
      <c r="J33" s="5">
        <f t="shared" si="4"/>
        <v>0</v>
      </c>
      <c r="K33" s="6">
        <v>0</v>
      </c>
      <c r="L33" s="6">
        <v>0</v>
      </c>
      <c r="M33" s="5">
        <f t="shared" si="5"/>
        <v>0</v>
      </c>
      <c r="N33" s="6">
        <v>0</v>
      </c>
      <c r="O33" s="6">
        <v>0</v>
      </c>
      <c r="P33" s="5">
        <f t="shared" si="6"/>
        <v>0</v>
      </c>
      <c r="Q33" s="6">
        <v>0</v>
      </c>
      <c r="R33" s="6">
        <v>0</v>
      </c>
      <c r="S33" s="5">
        <f t="shared" si="7"/>
        <v>0</v>
      </c>
      <c r="T33" s="6">
        <v>0</v>
      </c>
      <c r="U33" s="6">
        <v>0</v>
      </c>
      <c r="V33" s="5">
        <f t="shared" si="8"/>
        <v>0</v>
      </c>
      <c r="W33" s="6">
        <v>0</v>
      </c>
      <c r="X33" s="6">
        <v>0</v>
      </c>
      <c r="Y33" s="5">
        <f t="shared" si="0"/>
        <v>0</v>
      </c>
      <c r="Z33" s="6">
        <f t="shared" si="9"/>
        <v>1</v>
      </c>
      <c r="AA33" s="6">
        <f t="shared" si="10"/>
        <v>1</v>
      </c>
      <c r="AB33" s="5">
        <f t="shared" si="1"/>
        <v>0</v>
      </c>
    </row>
    <row r="34" spans="1:28" ht="15.75" customHeight="1" thickBot="1">
      <c r="A34" s="15" t="s">
        <v>37</v>
      </c>
      <c r="B34" s="6">
        <v>2</v>
      </c>
      <c r="C34" s="6">
        <v>2</v>
      </c>
      <c r="D34" s="5">
        <f t="shared" si="2"/>
        <v>0</v>
      </c>
      <c r="E34" s="6">
        <v>0</v>
      </c>
      <c r="F34" s="6">
        <v>0</v>
      </c>
      <c r="G34" s="5">
        <f t="shared" si="3"/>
        <v>0</v>
      </c>
      <c r="H34" s="6">
        <v>0</v>
      </c>
      <c r="I34" s="6">
        <v>0</v>
      </c>
      <c r="J34" s="5">
        <f t="shared" si="4"/>
        <v>0</v>
      </c>
      <c r="K34" s="6">
        <v>0</v>
      </c>
      <c r="L34" s="6">
        <v>0</v>
      </c>
      <c r="M34" s="5">
        <f t="shared" si="5"/>
        <v>0</v>
      </c>
      <c r="N34" s="6">
        <v>0</v>
      </c>
      <c r="O34" s="6">
        <v>0</v>
      </c>
      <c r="P34" s="5">
        <f t="shared" si="6"/>
        <v>0</v>
      </c>
      <c r="Q34" s="6">
        <v>0</v>
      </c>
      <c r="R34" s="6">
        <v>0</v>
      </c>
      <c r="S34" s="5">
        <f t="shared" si="7"/>
        <v>0</v>
      </c>
      <c r="T34" s="6">
        <v>0</v>
      </c>
      <c r="U34" s="6">
        <v>0</v>
      </c>
      <c r="V34" s="5">
        <f t="shared" si="8"/>
        <v>0</v>
      </c>
      <c r="W34" s="6">
        <v>0</v>
      </c>
      <c r="X34" s="6">
        <v>0</v>
      </c>
      <c r="Y34" s="5">
        <f t="shared" si="0"/>
        <v>0</v>
      </c>
      <c r="Z34" s="6">
        <f t="shared" si="9"/>
        <v>2</v>
      </c>
      <c r="AA34" s="6">
        <f t="shared" si="10"/>
        <v>2</v>
      </c>
      <c r="AB34" s="5">
        <f t="shared" si="1"/>
        <v>0</v>
      </c>
    </row>
    <row r="35" spans="1:28" ht="15.75" customHeight="1" thickBot="1">
      <c r="A35" s="14" t="s">
        <v>38</v>
      </c>
      <c r="B35" s="6">
        <v>110</v>
      </c>
      <c r="C35" s="6">
        <v>172</v>
      </c>
      <c r="D35" s="5">
        <f t="shared" si="2"/>
        <v>0.5636363636363637</v>
      </c>
      <c r="E35" s="6">
        <v>0</v>
      </c>
      <c r="F35" s="6">
        <v>0</v>
      </c>
      <c r="G35" s="5">
        <f t="shared" si="3"/>
        <v>0</v>
      </c>
      <c r="H35" s="6">
        <v>0</v>
      </c>
      <c r="I35" s="6">
        <v>0</v>
      </c>
      <c r="J35" s="5">
        <f t="shared" si="4"/>
        <v>0</v>
      </c>
      <c r="K35" s="6">
        <v>0</v>
      </c>
      <c r="L35" s="6">
        <v>0</v>
      </c>
      <c r="M35" s="5">
        <f t="shared" si="5"/>
        <v>0</v>
      </c>
      <c r="N35" s="6">
        <v>0</v>
      </c>
      <c r="O35" s="6">
        <v>0</v>
      </c>
      <c r="P35" s="5">
        <f t="shared" si="6"/>
        <v>0</v>
      </c>
      <c r="Q35" s="6">
        <v>0</v>
      </c>
      <c r="R35" s="6">
        <v>0</v>
      </c>
      <c r="S35" s="5">
        <f t="shared" si="7"/>
        <v>0</v>
      </c>
      <c r="T35" s="6">
        <v>0</v>
      </c>
      <c r="U35" s="6">
        <v>0</v>
      </c>
      <c r="V35" s="5">
        <f t="shared" si="8"/>
        <v>0</v>
      </c>
      <c r="W35" s="6">
        <v>162</v>
      </c>
      <c r="X35" s="6">
        <v>100</v>
      </c>
      <c r="Y35" s="5">
        <f t="shared" si="0"/>
        <v>-0.3827160493827161</v>
      </c>
      <c r="Z35" s="6">
        <f t="shared" si="9"/>
        <v>272</v>
      </c>
      <c r="AA35" s="6">
        <f t="shared" si="10"/>
        <v>272</v>
      </c>
      <c r="AB35" s="5">
        <f t="shared" si="1"/>
        <v>0</v>
      </c>
    </row>
    <row r="36" spans="1:28" ht="15.75" customHeight="1" thickBot="1">
      <c r="A36" s="14" t="s">
        <v>39</v>
      </c>
      <c r="B36" s="6">
        <v>117</v>
      </c>
      <c r="C36" s="6">
        <v>69</v>
      </c>
      <c r="D36" s="5">
        <f t="shared" si="2"/>
        <v>-0.41025641025641024</v>
      </c>
      <c r="E36" s="6">
        <v>0</v>
      </c>
      <c r="F36" s="6">
        <v>0</v>
      </c>
      <c r="G36" s="5">
        <f t="shared" si="3"/>
        <v>0</v>
      </c>
      <c r="H36" s="6">
        <v>0</v>
      </c>
      <c r="I36" s="6">
        <v>0</v>
      </c>
      <c r="J36" s="5">
        <f t="shared" si="4"/>
        <v>0</v>
      </c>
      <c r="K36" s="6">
        <v>0</v>
      </c>
      <c r="L36" s="6">
        <v>0</v>
      </c>
      <c r="M36" s="5">
        <f t="shared" si="5"/>
        <v>0</v>
      </c>
      <c r="N36" s="6">
        <v>0</v>
      </c>
      <c r="O36" s="6">
        <v>0</v>
      </c>
      <c r="P36" s="5">
        <f t="shared" si="6"/>
        <v>0</v>
      </c>
      <c r="Q36" s="6">
        <v>0</v>
      </c>
      <c r="R36" s="6">
        <v>0</v>
      </c>
      <c r="S36" s="5">
        <f t="shared" si="7"/>
        <v>0</v>
      </c>
      <c r="T36" s="6">
        <v>0</v>
      </c>
      <c r="U36" s="6">
        <v>0</v>
      </c>
      <c r="V36" s="5">
        <f t="shared" si="8"/>
        <v>0</v>
      </c>
      <c r="W36" s="6">
        <v>155</v>
      </c>
      <c r="X36" s="6">
        <v>203</v>
      </c>
      <c r="Y36" s="5">
        <f t="shared" si="0"/>
        <v>0.3096774193548386</v>
      </c>
      <c r="Z36" s="6">
        <f t="shared" si="9"/>
        <v>272</v>
      </c>
      <c r="AA36" s="6">
        <f t="shared" si="10"/>
        <v>272</v>
      </c>
      <c r="AB36" s="5">
        <f t="shared" si="1"/>
        <v>0</v>
      </c>
    </row>
    <row r="37" spans="1:28" ht="15.75" customHeight="1" thickBot="1">
      <c r="A37" s="14" t="s">
        <v>40</v>
      </c>
      <c r="B37" s="6">
        <v>0</v>
      </c>
      <c r="C37" s="6">
        <v>0</v>
      </c>
      <c r="D37" s="5">
        <f t="shared" si="2"/>
        <v>0</v>
      </c>
      <c r="E37" s="6">
        <v>0</v>
      </c>
      <c r="F37" s="6">
        <v>0</v>
      </c>
      <c r="G37" s="5">
        <f t="shared" si="3"/>
        <v>0</v>
      </c>
      <c r="H37" s="6">
        <v>0</v>
      </c>
      <c r="I37" s="6">
        <v>0</v>
      </c>
      <c r="J37" s="5">
        <f t="shared" si="4"/>
        <v>0</v>
      </c>
      <c r="K37" s="6">
        <v>0</v>
      </c>
      <c r="L37" s="6">
        <v>0</v>
      </c>
      <c r="M37" s="5">
        <f t="shared" si="5"/>
        <v>0</v>
      </c>
      <c r="N37" s="6">
        <v>0</v>
      </c>
      <c r="O37" s="6">
        <v>0</v>
      </c>
      <c r="P37" s="5">
        <f t="shared" si="6"/>
        <v>0</v>
      </c>
      <c r="Q37" s="6">
        <v>0</v>
      </c>
      <c r="R37" s="6">
        <v>0</v>
      </c>
      <c r="S37" s="5">
        <f t="shared" si="7"/>
        <v>0</v>
      </c>
      <c r="T37" s="6">
        <v>0</v>
      </c>
      <c r="U37" s="6">
        <v>0</v>
      </c>
      <c r="V37" s="5">
        <f t="shared" si="8"/>
        <v>0</v>
      </c>
      <c r="W37" s="6">
        <v>0</v>
      </c>
      <c r="X37" s="6">
        <v>30</v>
      </c>
      <c r="Y37" s="5">
        <f t="shared" si="0"/>
        <v>0</v>
      </c>
      <c r="Z37" s="6">
        <f t="shared" si="9"/>
        <v>0</v>
      </c>
      <c r="AA37" s="6">
        <f t="shared" si="10"/>
        <v>30</v>
      </c>
      <c r="AB37" s="5">
        <f t="shared" si="1"/>
        <v>0</v>
      </c>
    </row>
    <row r="38" spans="1:28" s="18" customFormat="1" ht="16.5" thickBot="1">
      <c r="A38" s="16" t="s">
        <v>0</v>
      </c>
      <c r="B38" s="7">
        <f>SUM(B16:B37)</f>
        <v>879</v>
      </c>
      <c r="C38" s="7">
        <f>SUM(C16:C37)</f>
        <v>895</v>
      </c>
      <c r="D38" s="17">
        <f>IF(B38=0,0,C38/B38-1)</f>
        <v>0.018202502844141044</v>
      </c>
      <c r="E38" s="7">
        <f>SUM(E16:E37)</f>
        <v>0</v>
      </c>
      <c r="F38" s="7">
        <f>SUM(F16:F37)</f>
        <v>0</v>
      </c>
      <c r="G38" s="17">
        <f>IF(E38=0,0,F38/E38-1)</f>
        <v>0</v>
      </c>
      <c r="H38" s="7">
        <f>SUM(H16:H37)</f>
        <v>0</v>
      </c>
      <c r="I38" s="7">
        <f>SUM(I16:I37)</f>
        <v>0</v>
      </c>
      <c r="J38" s="17">
        <f>IF(H38=0,0,I38/H38-1)</f>
        <v>0</v>
      </c>
      <c r="K38" s="7">
        <f>SUM(K16:K37)</f>
        <v>0</v>
      </c>
      <c r="L38" s="7">
        <f>SUM(L16:L37)</f>
        <v>0</v>
      </c>
      <c r="M38" s="17">
        <f>IF(K38=0,0,L38/K38-1)</f>
        <v>0</v>
      </c>
      <c r="N38" s="7">
        <f>SUM(N16:N37)</f>
        <v>0</v>
      </c>
      <c r="O38" s="7">
        <f>SUM(O16:O37)</f>
        <v>0</v>
      </c>
      <c r="P38" s="17">
        <f>IF(N38=0,0,O38/N38-1)</f>
        <v>0</v>
      </c>
      <c r="Q38" s="7">
        <f>SUM(Q16:Q37)</f>
        <v>0</v>
      </c>
      <c r="R38" s="7">
        <f>SUM(R16:R37)</f>
        <v>0</v>
      </c>
      <c r="S38" s="17">
        <f>IF(Q38=0,0,R38/Q38-1)</f>
        <v>0</v>
      </c>
      <c r="T38" s="7">
        <f>SUM(T16:T37)</f>
        <v>492</v>
      </c>
      <c r="U38" s="7">
        <f>SUM(U16:U37)</f>
        <v>596</v>
      </c>
      <c r="V38" s="17">
        <f>IF(T38=0,0,U38/T38-1)</f>
        <v>0.21138211382113825</v>
      </c>
      <c r="W38" s="7">
        <f>SUM(W16:W37)</f>
        <v>923</v>
      </c>
      <c r="X38" s="7">
        <f>SUM(X16:X37)</f>
        <v>806</v>
      </c>
      <c r="Y38" s="17">
        <f>IF(W38=0,0,X38/W38-1)</f>
        <v>-0.12676056338028174</v>
      </c>
      <c r="Z38" s="7">
        <f>SUM(Z16:Z37)</f>
        <v>2294</v>
      </c>
      <c r="AA38" s="7">
        <f>SUM(AA16:AA37)</f>
        <v>2297</v>
      </c>
      <c r="AB38" s="17">
        <f>IF(Z38=0,0,AA38/Z38-1)</f>
        <v>0.0013077593722754521</v>
      </c>
    </row>
  </sheetData>
  <sheetProtection/>
  <mergeCells count="20">
    <mergeCell ref="A1:AB1"/>
    <mergeCell ref="A2:AB2"/>
    <mergeCell ref="A3:AB3"/>
    <mergeCell ref="A4:AB4"/>
    <mergeCell ref="A5:AB5"/>
    <mergeCell ref="A7:F7"/>
    <mergeCell ref="A11:A15"/>
    <mergeCell ref="B11:S11"/>
    <mergeCell ref="T11:V14"/>
    <mergeCell ref="W11:Y14"/>
    <mergeCell ref="A10:AB10"/>
    <mergeCell ref="Z11:AB14"/>
    <mergeCell ref="B12:M12"/>
    <mergeCell ref="N12:S12"/>
    <mergeCell ref="B13:D14"/>
    <mergeCell ref="E13:G14"/>
    <mergeCell ref="H13:J14"/>
    <mergeCell ref="K13:M14"/>
    <mergeCell ref="N13:P14"/>
    <mergeCell ref="Q13:S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3"/>
  <legacyDrawing r:id="rId2"/>
  <oleObjects>
    <oleObject progId="PBrush" shapeId="224172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A7" sqref="A7:IV9"/>
    </sheetView>
  </sheetViews>
  <sheetFormatPr defaultColWidth="9.140625" defaultRowHeight="12.75"/>
  <cols>
    <col min="1" max="1" width="44.421875" style="1" bestFit="1" customWidth="1"/>
    <col min="2" max="3" width="9.140625" style="1" customWidth="1"/>
    <col min="4" max="4" width="9.00390625" style="1" customWidth="1"/>
    <col min="5" max="5" width="9.140625" style="1" customWidth="1"/>
    <col min="6" max="6" width="10.7109375" style="1" customWidth="1"/>
    <col min="7" max="7" width="8.57421875" style="1" customWidth="1"/>
    <col min="8" max="8" width="9.140625" style="1" customWidth="1"/>
    <col min="9" max="9" width="11.57421875" style="1" customWidth="1"/>
    <col min="10" max="10" width="9.00390625" style="1" customWidth="1"/>
    <col min="11" max="11" width="9.140625" style="1" customWidth="1"/>
    <col min="12" max="12" width="10.8515625" style="1" customWidth="1"/>
    <col min="13" max="13" width="8.421875" style="1" customWidth="1"/>
    <col min="14" max="14" width="9.140625" style="1" customWidth="1"/>
    <col min="15" max="15" width="10.8515625" style="1" customWidth="1"/>
    <col min="16" max="16" width="8.57421875" style="1" customWidth="1"/>
    <col min="17" max="18" width="9.140625" style="1" customWidth="1"/>
    <col min="19" max="19" width="8.28125" style="1" customWidth="1"/>
    <col min="20" max="21" width="9.140625" style="1" customWidth="1"/>
    <col min="22" max="22" width="8.140625" style="1" customWidth="1"/>
    <col min="23" max="24" width="9.140625" style="1" customWidth="1"/>
    <col min="25" max="25" width="8.8515625" style="1" customWidth="1"/>
    <col min="26" max="27" width="9.140625" style="1" customWidth="1"/>
    <col min="28" max="28" width="8.421875" style="1" customWidth="1"/>
    <col min="29" max="16384" width="9.140625" style="1" customWidth="1"/>
  </cols>
  <sheetData>
    <row r="1" spans="1:28" ht="15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15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15">
      <c r="A3" s="77" t="s">
        <v>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5">
      <c r="A4" s="77" t="s">
        <v>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15">
      <c r="A5" s="77">
        <v>2013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15">
      <c r="A6" s="8"/>
      <c r="B6" s="9"/>
      <c r="C6" s="10"/>
      <c r="D6" s="10"/>
      <c r="E6" s="10"/>
      <c r="F6" s="10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5.75">
      <c r="A7" s="48" t="s">
        <v>43</v>
      </c>
      <c r="B7" s="48"/>
      <c r="C7" s="48"/>
      <c r="D7" s="48"/>
      <c r="E7" s="48"/>
      <c r="F7" s="48"/>
      <c r="G7" s="19"/>
      <c r="H7" s="19"/>
      <c r="I7" s="19"/>
      <c r="J7" s="19"/>
      <c r="K7" s="19"/>
      <c r="L7" s="19"/>
      <c r="M7" s="19"/>
      <c r="N7" s="19"/>
      <c r="O7" s="19"/>
      <c r="P7" s="19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5.75">
      <c r="A8" s="20" t="s">
        <v>41</v>
      </c>
      <c r="B8" s="23"/>
      <c r="C8" s="22"/>
      <c r="D8" s="22"/>
      <c r="E8" s="22"/>
      <c r="F8" s="22"/>
      <c r="G8" s="19"/>
      <c r="H8" s="19"/>
      <c r="I8" s="19"/>
      <c r="J8" s="19"/>
      <c r="K8" s="19"/>
      <c r="L8" s="19"/>
      <c r="M8" s="19"/>
      <c r="N8" s="19"/>
      <c r="O8" s="19"/>
      <c r="P8" s="19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5.75">
      <c r="A9" s="21" t="s">
        <v>42</v>
      </c>
      <c r="B9" s="24"/>
      <c r="C9" s="22"/>
      <c r="D9" s="22"/>
      <c r="E9" s="22"/>
      <c r="F9" s="22"/>
      <c r="G9" s="19"/>
      <c r="H9" s="19"/>
      <c r="I9" s="19"/>
      <c r="J9" s="19"/>
      <c r="K9" s="19"/>
      <c r="L9" s="19"/>
      <c r="M9" s="19"/>
      <c r="N9" s="19"/>
      <c r="O9" s="19"/>
      <c r="P9" s="1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6.5" thickBot="1">
      <c r="A10" s="76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9" ht="15.75" customHeight="1" thickBot="1">
      <c r="A11" s="49" t="s">
        <v>13</v>
      </c>
      <c r="B11" s="52" t="s">
        <v>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62" t="s">
        <v>11</v>
      </c>
      <c r="U11" s="63"/>
      <c r="V11" s="64"/>
      <c r="W11" s="68" t="s">
        <v>10</v>
      </c>
      <c r="X11" s="57"/>
      <c r="Y11" s="58"/>
      <c r="Z11" s="68" t="s">
        <v>9</v>
      </c>
      <c r="AA11" s="57"/>
      <c r="AB11" s="58"/>
      <c r="AC11" s="2"/>
    </row>
    <row r="12" spans="1:29" ht="15.75" thickBot="1">
      <c r="A12" s="50"/>
      <c r="B12" s="52" t="s">
        <v>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 t="s">
        <v>7</v>
      </c>
      <c r="O12" s="53"/>
      <c r="P12" s="53"/>
      <c r="Q12" s="53"/>
      <c r="R12" s="53"/>
      <c r="S12" s="54"/>
      <c r="T12" s="70"/>
      <c r="U12" s="71"/>
      <c r="V12" s="72"/>
      <c r="W12" s="73"/>
      <c r="X12" s="74"/>
      <c r="Y12" s="75"/>
      <c r="Z12" s="73"/>
      <c r="AA12" s="74"/>
      <c r="AB12" s="75"/>
      <c r="AC12" s="2"/>
    </row>
    <row r="13" spans="1:29" ht="16.5" customHeight="1">
      <c r="A13" s="50"/>
      <c r="B13" s="56" t="s">
        <v>6</v>
      </c>
      <c r="C13" s="57"/>
      <c r="D13" s="58"/>
      <c r="E13" s="62" t="s">
        <v>5</v>
      </c>
      <c r="F13" s="63"/>
      <c r="G13" s="64"/>
      <c r="H13" s="62" t="s">
        <v>4</v>
      </c>
      <c r="I13" s="63"/>
      <c r="J13" s="64"/>
      <c r="K13" s="68" t="s">
        <v>2</v>
      </c>
      <c r="L13" s="57"/>
      <c r="M13" s="58"/>
      <c r="N13" s="68" t="s">
        <v>3</v>
      </c>
      <c r="O13" s="57"/>
      <c r="P13" s="58"/>
      <c r="Q13" s="68" t="s">
        <v>2</v>
      </c>
      <c r="R13" s="57"/>
      <c r="S13" s="58"/>
      <c r="T13" s="70"/>
      <c r="U13" s="71"/>
      <c r="V13" s="72"/>
      <c r="W13" s="73"/>
      <c r="X13" s="74"/>
      <c r="Y13" s="75"/>
      <c r="Z13" s="73"/>
      <c r="AA13" s="74"/>
      <c r="AB13" s="75"/>
      <c r="AC13" s="2"/>
    </row>
    <row r="14" spans="1:29" ht="13.5" customHeight="1" thickBot="1">
      <c r="A14" s="50"/>
      <c r="B14" s="59"/>
      <c r="C14" s="60"/>
      <c r="D14" s="61"/>
      <c r="E14" s="65"/>
      <c r="F14" s="66"/>
      <c r="G14" s="67"/>
      <c r="H14" s="65"/>
      <c r="I14" s="66"/>
      <c r="J14" s="67"/>
      <c r="K14" s="69"/>
      <c r="L14" s="60"/>
      <c r="M14" s="61"/>
      <c r="N14" s="69"/>
      <c r="O14" s="60"/>
      <c r="P14" s="61"/>
      <c r="Q14" s="69"/>
      <c r="R14" s="60"/>
      <c r="S14" s="61"/>
      <c r="T14" s="65"/>
      <c r="U14" s="66"/>
      <c r="V14" s="67"/>
      <c r="W14" s="69"/>
      <c r="X14" s="60"/>
      <c r="Y14" s="61"/>
      <c r="Z14" s="69"/>
      <c r="AA14" s="60"/>
      <c r="AB14" s="61"/>
      <c r="AC14" s="2"/>
    </row>
    <row r="15" spans="1:29" ht="15.75" thickBot="1">
      <c r="A15" s="51"/>
      <c r="B15" s="3">
        <v>2009</v>
      </c>
      <c r="C15" s="3">
        <v>2010</v>
      </c>
      <c r="D15" s="4" t="s">
        <v>1</v>
      </c>
      <c r="E15" s="3">
        <v>2009</v>
      </c>
      <c r="F15" s="3">
        <v>2010</v>
      </c>
      <c r="G15" s="4" t="s">
        <v>1</v>
      </c>
      <c r="H15" s="3">
        <v>2009</v>
      </c>
      <c r="I15" s="3">
        <v>2010</v>
      </c>
      <c r="J15" s="4" t="s">
        <v>1</v>
      </c>
      <c r="K15" s="3">
        <v>2009</v>
      </c>
      <c r="L15" s="3">
        <v>2010</v>
      </c>
      <c r="M15" s="4" t="s">
        <v>1</v>
      </c>
      <c r="N15" s="3">
        <v>2009</v>
      </c>
      <c r="O15" s="3">
        <v>2010</v>
      </c>
      <c r="P15" s="4" t="s">
        <v>1</v>
      </c>
      <c r="Q15" s="3">
        <v>2009</v>
      </c>
      <c r="R15" s="3">
        <v>2010</v>
      </c>
      <c r="S15" s="4" t="s">
        <v>1</v>
      </c>
      <c r="T15" s="3">
        <v>2009</v>
      </c>
      <c r="U15" s="3">
        <v>2010</v>
      </c>
      <c r="V15" s="4" t="s">
        <v>1</v>
      </c>
      <c r="W15" s="3">
        <v>2009</v>
      </c>
      <c r="X15" s="3">
        <v>2010</v>
      </c>
      <c r="Y15" s="5">
        <f aca="true" t="shared" si="0" ref="Y15:Y37">IF(W15=0,0,X15/W15-1)</f>
        <v>0.0004977600796416404</v>
      </c>
      <c r="Z15" s="3">
        <v>2009</v>
      </c>
      <c r="AA15" s="3">
        <v>2010</v>
      </c>
      <c r="AB15" s="5">
        <f aca="true" t="shared" si="1" ref="AB15:AB37">IF(Z15=0,0,AA15/Z15-1)</f>
        <v>0.0004977600796416404</v>
      </c>
      <c r="AC15" s="2"/>
    </row>
    <row r="16" spans="1:29" ht="15.75" customHeight="1" thickBot="1">
      <c r="A16" s="13" t="s">
        <v>19</v>
      </c>
      <c r="B16" s="6">
        <v>1</v>
      </c>
      <c r="C16" s="6">
        <v>1</v>
      </c>
      <c r="D16" s="5">
        <f aca="true" t="shared" si="2" ref="D16:D37">IF(B16=0,0,C16/B16-1)</f>
        <v>0</v>
      </c>
      <c r="E16" s="6">
        <v>0</v>
      </c>
      <c r="F16" s="6">
        <v>0</v>
      </c>
      <c r="G16" s="5">
        <f aca="true" t="shared" si="3" ref="G16:G37">IF(E16=0,0,F16/E16-1)</f>
        <v>0</v>
      </c>
      <c r="H16" s="6">
        <v>0</v>
      </c>
      <c r="I16" s="6">
        <v>0</v>
      </c>
      <c r="J16" s="5">
        <f aca="true" t="shared" si="4" ref="J16:J37">IF(H16=0,0,I16/H16-1)</f>
        <v>0</v>
      </c>
      <c r="K16" s="6">
        <v>0</v>
      </c>
      <c r="L16" s="6">
        <v>0</v>
      </c>
      <c r="M16" s="5">
        <f aca="true" t="shared" si="5" ref="M16:M37">IF(K16=0,0,L16/K16-1)</f>
        <v>0</v>
      </c>
      <c r="N16" s="6">
        <v>0</v>
      </c>
      <c r="O16" s="6">
        <v>0</v>
      </c>
      <c r="P16" s="5">
        <f aca="true" t="shared" si="6" ref="P16:P37">IF(N16=0,0,O16/N16-1)</f>
        <v>0</v>
      </c>
      <c r="Q16" s="6">
        <v>0</v>
      </c>
      <c r="R16" s="6">
        <v>0</v>
      </c>
      <c r="S16" s="5">
        <f aca="true" t="shared" si="7" ref="S16:S37">IF(Q16=0,0,R16/Q16-1)</f>
        <v>0</v>
      </c>
      <c r="T16" s="6">
        <v>0</v>
      </c>
      <c r="U16" s="6">
        <v>0</v>
      </c>
      <c r="V16" s="5">
        <f aca="true" t="shared" si="8" ref="V16:V37">IF(T16=0,0,U16/T16-1)</f>
        <v>0</v>
      </c>
      <c r="W16" s="6">
        <v>0</v>
      </c>
      <c r="X16" s="6">
        <v>0</v>
      </c>
      <c r="Y16" s="5">
        <f t="shared" si="0"/>
        <v>0</v>
      </c>
      <c r="Z16" s="6">
        <f>SUM(B16,E16,H16,K16,N16,Q16,T16,W16)</f>
        <v>1</v>
      </c>
      <c r="AA16" s="6">
        <f>SUM(C16,F16,I16,L16,O16,R16,U16,X16)</f>
        <v>1</v>
      </c>
      <c r="AB16" s="5">
        <f t="shared" si="1"/>
        <v>0</v>
      </c>
      <c r="AC16" s="2"/>
    </row>
    <row r="17" spans="1:29" ht="15.75" customHeight="1" thickBot="1">
      <c r="A17" s="14" t="s">
        <v>20</v>
      </c>
      <c r="B17" s="6">
        <v>14</v>
      </c>
      <c r="C17" s="6">
        <v>14</v>
      </c>
      <c r="D17" s="5">
        <f t="shared" si="2"/>
        <v>0</v>
      </c>
      <c r="E17" s="6">
        <v>0</v>
      </c>
      <c r="F17" s="6">
        <v>0</v>
      </c>
      <c r="G17" s="5">
        <f t="shared" si="3"/>
        <v>0</v>
      </c>
      <c r="H17" s="6">
        <v>0</v>
      </c>
      <c r="I17" s="6">
        <v>0</v>
      </c>
      <c r="J17" s="5">
        <f t="shared" si="4"/>
        <v>0</v>
      </c>
      <c r="K17" s="6">
        <v>0</v>
      </c>
      <c r="L17" s="6">
        <v>0</v>
      </c>
      <c r="M17" s="5">
        <f t="shared" si="5"/>
        <v>0</v>
      </c>
      <c r="N17" s="6">
        <v>0</v>
      </c>
      <c r="O17" s="6">
        <v>0</v>
      </c>
      <c r="P17" s="5">
        <f t="shared" si="6"/>
        <v>0</v>
      </c>
      <c r="Q17" s="6">
        <v>0</v>
      </c>
      <c r="R17" s="6">
        <v>0</v>
      </c>
      <c r="S17" s="5">
        <f t="shared" si="7"/>
        <v>0</v>
      </c>
      <c r="T17" s="6">
        <v>6</v>
      </c>
      <c r="U17" s="6">
        <v>6</v>
      </c>
      <c r="V17" s="5">
        <f t="shared" si="8"/>
        <v>0</v>
      </c>
      <c r="W17" s="6">
        <v>3</v>
      </c>
      <c r="X17" s="6">
        <v>3</v>
      </c>
      <c r="Y17" s="5">
        <f t="shared" si="0"/>
        <v>0</v>
      </c>
      <c r="Z17" s="6">
        <f aca="true" t="shared" si="9" ref="Z17:Z37">SUM(B17,E17,H17,K17,N17,Q17,T17,W17)</f>
        <v>23</v>
      </c>
      <c r="AA17" s="6">
        <f aca="true" t="shared" si="10" ref="AA17:AA37">SUM(C17,F17,I17,L17,O17,R17,U17,X17)</f>
        <v>23</v>
      </c>
      <c r="AB17" s="5">
        <f t="shared" si="1"/>
        <v>0</v>
      </c>
      <c r="AC17" s="2"/>
    </row>
    <row r="18" spans="1:29" ht="15.75" customHeight="1" thickBot="1">
      <c r="A18" s="14" t="s">
        <v>21</v>
      </c>
      <c r="B18" s="6">
        <v>101</v>
      </c>
      <c r="C18" s="6">
        <v>95</v>
      </c>
      <c r="D18" s="5">
        <f t="shared" si="2"/>
        <v>-0.05940594059405946</v>
      </c>
      <c r="E18" s="6">
        <v>0</v>
      </c>
      <c r="F18" s="6">
        <v>0</v>
      </c>
      <c r="G18" s="5">
        <f t="shared" si="3"/>
        <v>0</v>
      </c>
      <c r="H18" s="6">
        <v>0</v>
      </c>
      <c r="I18" s="6">
        <v>0</v>
      </c>
      <c r="J18" s="5">
        <f t="shared" si="4"/>
        <v>0</v>
      </c>
      <c r="K18" s="6">
        <v>0</v>
      </c>
      <c r="L18" s="6">
        <v>0</v>
      </c>
      <c r="M18" s="5">
        <f t="shared" si="5"/>
        <v>0</v>
      </c>
      <c r="N18" s="6">
        <v>0</v>
      </c>
      <c r="O18" s="6">
        <v>0</v>
      </c>
      <c r="P18" s="5">
        <f t="shared" si="6"/>
        <v>0</v>
      </c>
      <c r="Q18" s="6">
        <v>0</v>
      </c>
      <c r="R18" s="6">
        <v>0</v>
      </c>
      <c r="S18" s="5">
        <f t="shared" si="7"/>
        <v>0</v>
      </c>
      <c r="T18" s="6">
        <v>81</v>
      </c>
      <c r="U18" s="6">
        <v>107</v>
      </c>
      <c r="V18" s="5">
        <f t="shared" si="8"/>
        <v>0.32098765432098775</v>
      </c>
      <c r="W18" s="6">
        <v>61</v>
      </c>
      <c r="X18" s="6">
        <v>42</v>
      </c>
      <c r="Y18" s="5">
        <f t="shared" si="0"/>
        <v>-0.3114754098360656</v>
      </c>
      <c r="Z18" s="6">
        <f t="shared" si="9"/>
        <v>243</v>
      </c>
      <c r="AA18" s="6">
        <f t="shared" si="10"/>
        <v>244</v>
      </c>
      <c r="AB18" s="5">
        <f t="shared" si="1"/>
        <v>0.004115226337448652</v>
      </c>
      <c r="AC18" s="2"/>
    </row>
    <row r="19" spans="1:29" ht="15.75" customHeight="1" thickBot="1">
      <c r="A19" s="14" t="s">
        <v>22</v>
      </c>
      <c r="B19" s="6">
        <v>41</v>
      </c>
      <c r="C19" s="6">
        <v>36</v>
      </c>
      <c r="D19" s="5">
        <f t="shared" si="2"/>
        <v>-0.12195121951219512</v>
      </c>
      <c r="E19" s="6">
        <v>0</v>
      </c>
      <c r="F19" s="6">
        <v>0</v>
      </c>
      <c r="G19" s="5">
        <f t="shared" si="3"/>
        <v>0</v>
      </c>
      <c r="H19" s="6">
        <v>0</v>
      </c>
      <c r="I19" s="6">
        <v>0</v>
      </c>
      <c r="J19" s="5">
        <f t="shared" si="4"/>
        <v>0</v>
      </c>
      <c r="K19" s="6">
        <v>0</v>
      </c>
      <c r="L19" s="6">
        <v>0</v>
      </c>
      <c r="M19" s="5">
        <f t="shared" si="5"/>
        <v>0</v>
      </c>
      <c r="N19" s="6">
        <v>0</v>
      </c>
      <c r="O19" s="6">
        <v>0</v>
      </c>
      <c r="P19" s="5">
        <f t="shared" si="6"/>
        <v>0</v>
      </c>
      <c r="Q19" s="6">
        <v>0</v>
      </c>
      <c r="R19" s="6">
        <v>0</v>
      </c>
      <c r="S19" s="5">
        <f t="shared" si="7"/>
        <v>0</v>
      </c>
      <c r="T19" s="6">
        <v>20</v>
      </c>
      <c r="U19" s="6">
        <v>25</v>
      </c>
      <c r="V19" s="5">
        <f t="shared" si="8"/>
        <v>0.25</v>
      </c>
      <c r="W19" s="6">
        <v>18</v>
      </c>
      <c r="X19" s="6">
        <v>18</v>
      </c>
      <c r="Y19" s="5">
        <f t="shared" si="0"/>
        <v>0</v>
      </c>
      <c r="Z19" s="6">
        <f t="shared" si="9"/>
        <v>79</v>
      </c>
      <c r="AA19" s="6">
        <f t="shared" si="10"/>
        <v>79</v>
      </c>
      <c r="AB19" s="5">
        <f t="shared" si="1"/>
        <v>0</v>
      </c>
      <c r="AC19" s="2"/>
    </row>
    <row r="20" spans="1:29" ht="15.75" customHeight="1" thickBot="1">
      <c r="A20" s="14" t="s">
        <v>23</v>
      </c>
      <c r="B20" s="6">
        <v>31</v>
      </c>
      <c r="C20" s="6">
        <v>26</v>
      </c>
      <c r="D20" s="5">
        <f t="shared" si="2"/>
        <v>-0.16129032258064513</v>
      </c>
      <c r="E20" s="6">
        <v>0</v>
      </c>
      <c r="F20" s="6">
        <v>0</v>
      </c>
      <c r="G20" s="5">
        <f t="shared" si="3"/>
        <v>0</v>
      </c>
      <c r="H20" s="6">
        <v>0</v>
      </c>
      <c r="I20" s="6">
        <v>0</v>
      </c>
      <c r="J20" s="5">
        <f t="shared" si="4"/>
        <v>0</v>
      </c>
      <c r="K20" s="6">
        <v>0</v>
      </c>
      <c r="L20" s="6">
        <v>0</v>
      </c>
      <c r="M20" s="5">
        <f t="shared" si="5"/>
        <v>0</v>
      </c>
      <c r="N20" s="6">
        <v>0</v>
      </c>
      <c r="O20" s="6">
        <v>0</v>
      </c>
      <c r="P20" s="5">
        <f t="shared" si="6"/>
        <v>0</v>
      </c>
      <c r="Q20" s="6">
        <v>0</v>
      </c>
      <c r="R20" s="6">
        <v>0</v>
      </c>
      <c r="S20" s="5">
        <f t="shared" si="7"/>
        <v>0</v>
      </c>
      <c r="T20" s="6">
        <v>42</v>
      </c>
      <c r="U20" s="6">
        <v>58</v>
      </c>
      <c r="V20" s="5">
        <f t="shared" si="8"/>
        <v>0.38095238095238093</v>
      </c>
      <c r="W20" s="6">
        <v>31</v>
      </c>
      <c r="X20" s="6">
        <v>20</v>
      </c>
      <c r="Y20" s="5">
        <f t="shared" si="0"/>
        <v>-0.3548387096774194</v>
      </c>
      <c r="Z20" s="6">
        <f t="shared" si="9"/>
        <v>104</v>
      </c>
      <c r="AA20" s="6">
        <f t="shared" si="10"/>
        <v>104</v>
      </c>
      <c r="AB20" s="5">
        <f t="shared" si="1"/>
        <v>0</v>
      </c>
      <c r="AC20" s="2"/>
    </row>
    <row r="21" spans="1:29" ht="15.75" customHeight="1" thickBot="1">
      <c r="A21" s="14" t="s">
        <v>24</v>
      </c>
      <c r="B21" s="6">
        <v>72</v>
      </c>
      <c r="C21" s="6">
        <v>82</v>
      </c>
      <c r="D21" s="5">
        <f t="shared" si="2"/>
        <v>0.13888888888888884</v>
      </c>
      <c r="E21" s="6">
        <v>0</v>
      </c>
      <c r="F21" s="6">
        <v>0</v>
      </c>
      <c r="G21" s="5">
        <f t="shared" si="3"/>
        <v>0</v>
      </c>
      <c r="H21" s="6">
        <v>0</v>
      </c>
      <c r="I21" s="6">
        <v>0</v>
      </c>
      <c r="J21" s="5">
        <f t="shared" si="4"/>
        <v>0</v>
      </c>
      <c r="K21" s="6">
        <v>0</v>
      </c>
      <c r="L21" s="6">
        <v>0</v>
      </c>
      <c r="M21" s="5">
        <f t="shared" si="5"/>
        <v>0</v>
      </c>
      <c r="N21" s="6">
        <v>0</v>
      </c>
      <c r="O21" s="6">
        <v>0</v>
      </c>
      <c r="P21" s="5">
        <f t="shared" si="6"/>
        <v>0</v>
      </c>
      <c r="Q21" s="6">
        <v>0</v>
      </c>
      <c r="R21" s="6">
        <v>0</v>
      </c>
      <c r="S21" s="5">
        <f t="shared" si="7"/>
        <v>0</v>
      </c>
      <c r="T21" s="6">
        <v>39</v>
      </c>
      <c r="U21" s="6">
        <v>40</v>
      </c>
      <c r="V21" s="5">
        <f t="shared" si="8"/>
        <v>0.02564102564102555</v>
      </c>
      <c r="W21" s="6">
        <v>37</v>
      </c>
      <c r="X21" s="6">
        <v>27</v>
      </c>
      <c r="Y21" s="5">
        <f t="shared" si="0"/>
        <v>-0.2702702702702703</v>
      </c>
      <c r="Z21" s="6">
        <f t="shared" si="9"/>
        <v>148</v>
      </c>
      <c r="AA21" s="6">
        <f t="shared" si="10"/>
        <v>149</v>
      </c>
      <c r="AB21" s="5">
        <f t="shared" si="1"/>
        <v>0.006756756756756799</v>
      </c>
      <c r="AC21" s="2"/>
    </row>
    <row r="22" spans="1:29" ht="15.75" customHeight="1" thickBot="1">
      <c r="A22" s="14" t="s">
        <v>25</v>
      </c>
      <c r="B22" s="6">
        <v>3</v>
      </c>
      <c r="C22" s="6">
        <v>6</v>
      </c>
      <c r="D22" s="5">
        <f t="shared" si="2"/>
        <v>1</v>
      </c>
      <c r="E22" s="6">
        <v>0</v>
      </c>
      <c r="F22" s="6">
        <v>0</v>
      </c>
      <c r="G22" s="5">
        <f t="shared" si="3"/>
        <v>0</v>
      </c>
      <c r="H22" s="6">
        <v>0</v>
      </c>
      <c r="I22" s="6">
        <v>0</v>
      </c>
      <c r="J22" s="5">
        <f t="shared" si="4"/>
        <v>0</v>
      </c>
      <c r="K22" s="6">
        <v>0</v>
      </c>
      <c r="L22" s="6">
        <v>0</v>
      </c>
      <c r="M22" s="5">
        <f t="shared" si="5"/>
        <v>0</v>
      </c>
      <c r="N22" s="6">
        <v>0</v>
      </c>
      <c r="O22" s="6">
        <v>0</v>
      </c>
      <c r="P22" s="5">
        <f t="shared" si="6"/>
        <v>0</v>
      </c>
      <c r="Q22" s="6">
        <v>0</v>
      </c>
      <c r="R22" s="6">
        <v>0</v>
      </c>
      <c r="S22" s="5">
        <f t="shared" si="7"/>
        <v>0</v>
      </c>
      <c r="T22" s="6">
        <v>4</v>
      </c>
      <c r="U22" s="6">
        <v>5</v>
      </c>
      <c r="V22" s="5">
        <f t="shared" si="8"/>
        <v>0.25</v>
      </c>
      <c r="W22" s="6">
        <v>8</v>
      </c>
      <c r="X22" s="6">
        <v>4</v>
      </c>
      <c r="Y22" s="5">
        <f t="shared" si="0"/>
        <v>-0.5</v>
      </c>
      <c r="Z22" s="6">
        <f t="shared" si="9"/>
        <v>15</v>
      </c>
      <c r="AA22" s="6">
        <f t="shared" si="10"/>
        <v>15</v>
      </c>
      <c r="AB22" s="5">
        <f t="shared" si="1"/>
        <v>0</v>
      </c>
      <c r="AC22" s="2"/>
    </row>
    <row r="23" spans="1:29" ht="15.75" customHeight="1" thickBot="1">
      <c r="A23" s="14" t="s">
        <v>26</v>
      </c>
      <c r="B23" s="6">
        <v>35</v>
      </c>
      <c r="C23" s="6">
        <v>40</v>
      </c>
      <c r="D23" s="5">
        <f t="shared" si="2"/>
        <v>0.1428571428571428</v>
      </c>
      <c r="E23" s="6">
        <v>0</v>
      </c>
      <c r="F23" s="6">
        <v>0</v>
      </c>
      <c r="G23" s="5">
        <f t="shared" si="3"/>
        <v>0</v>
      </c>
      <c r="H23" s="6">
        <v>0</v>
      </c>
      <c r="I23" s="6">
        <v>0</v>
      </c>
      <c r="J23" s="5">
        <f t="shared" si="4"/>
        <v>0</v>
      </c>
      <c r="K23" s="6">
        <v>0</v>
      </c>
      <c r="L23" s="6">
        <v>0</v>
      </c>
      <c r="M23" s="5">
        <f t="shared" si="5"/>
        <v>0</v>
      </c>
      <c r="N23" s="6">
        <v>0</v>
      </c>
      <c r="O23" s="6">
        <v>0</v>
      </c>
      <c r="P23" s="5">
        <f t="shared" si="6"/>
        <v>0</v>
      </c>
      <c r="Q23" s="6">
        <v>0</v>
      </c>
      <c r="R23" s="6">
        <v>0</v>
      </c>
      <c r="S23" s="5">
        <f t="shared" si="7"/>
        <v>0</v>
      </c>
      <c r="T23" s="6">
        <v>159</v>
      </c>
      <c r="U23" s="6">
        <v>217</v>
      </c>
      <c r="V23" s="5">
        <f t="shared" si="8"/>
        <v>0.3647798742138364</v>
      </c>
      <c r="W23" s="6">
        <v>146</v>
      </c>
      <c r="X23" s="6">
        <v>143</v>
      </c>
      <c r="Y23" s="5">
        <f t="shared" si="0"/>
        <v>-0.020547945205479423</v>
      </c>
      <c r="Z23" s="6">
        <f t="shared" si="9"/>
        <v>340</v>
      </c>
      <c r="AA23" s="6">
        <f t="shared" si="10"/>
        <v>400</v>
      </c>
      <c r="AB23" s="5">
        <f t="shared" si="1"/>
        <v>0.17647058823529416</v>
      </c>
      <c r="AC23" s="2"/>
    </row>
    <row r="24" spans="1:29" ht="15.75" customHeight="1" thickBot="1">
      <c r="A24" s="14" t="s">
        <v>27</v>
      </c>
      <c r="B24" s="6">
        <v>23</v>
      </c>
      <c r="C24" s="6">
        <v>13</v>
      </c>
      <c r="D24" s="5">
        <f t="shared" si="2"/>
        <v>-0.4347826086956522</v>
      </c>
      <c r="E24" s="6">
        <v>0</v>
      </c>
      <c r="F24" s="6">
        <v>0</v>
      </c>
      <c r="G24" s="5">
        <f t="shared" si="3"/>
        <v>0</v>
      </c>
      <c r="H24" s="6">
        <v>0</v>
      </c>
      <c r="I24" s="6">
        <v>0</v>
      </c>
      <c r="J24" s="5">
        <f t="shared" si="4"/>
        <v>0</v>
      </c>
      <c r="K24" s="6">
        <v>0</v>
      </c>
      <c r="L24" s="6">
        <v>0</v>
      </c>
      <c r="M24" s="5">
        <f t="shared" si="5"/>
        <v>0</v>
      </c>
      <c r="N24" s="6">
        <v>0</v>
      </c>
      <c r="O24" s="6">
        <v>0</v>
      </c>
      <c r="P24" s="5">
        <f t="shared" si="6"/>
        <v>0</v>
      </c>
      <c r="Q24" s="6">
        <v>0</v>
      </c>
      <c r="R24" s="6">
        <v>0</v>
      </c>
      <c r="S24" s="5">
        <f t="shared" si="7"/>
        <v>0</v>
      </c>
      <c r="T24" s="6">
        <v>161</v>
      </c>
      <c r="U24" s="6">
        <v>180</v>
      </c>
      <c r="V24" s="5">
        <f t="shared" si="8"/>
        <v>0.11801242236024834</v>
      </c>
      <c r="W24" s="6">
        <v>236</v>
      </c>
      <c r="X24" s="6">
        <v>137</v>
      </c>
      <c r="Y24" s="5">
        <f t="shared" si="0"/>
        <v>-0.4194915254237288</v>
      </c>
      <c r="Z24" s="6">
        <f t="shared" si="9"/>
        <v>420</v>
      </c>
      <c r="AA24" s="6">
        <f t="shared" si="10"/>
        <v>330</v>
      </c>
      <c r="AB24" s="5">
        <f t="shared" si="1"/>
        <v>-0.2142857142857143</v>
      </c>
      <c r="AC24" s="2"/>
    </row>
    <row r="25" spans="1:29" ht="15.75" customHeight="1" thickBot="1">
      <c r="A25" s="15" t="s">
        <v>28</v>
      </c>
      <c r="B25" s="6">
        <v>3</v>
      </c>
      <c r="C25" s="6">
        <v>3</v>
      </c>
      <c r="D25" s="5">
        <f t="shared" si="2"/>
        <v>0</v>
      </c>
      <c r="E25" s="6">
        <v>0</v>
      </c>
      <c r="F25" s="6">
        <v>0</v>
      </c>
      <c r="G25" s="5">
        <f t="shared" si="3"/>
        <v>0</v>
      </c>
      <c r="H25" s="6">
        <v>0</v>
      </c>
      <c r="I25" s="6">
        <v>0</v>
      </c>
      <c r="J25" s="5">
        <f t="shared" si="4"/>
        <v>0</v>
      </c>
      <c r="K25" s="6">
        <v>0</v>
      </c>
      <c r="L25" s="6">
        <v>0</v>
      </c>
      <c r="M25" s="5">
        <f t="shared" si="5"/>
        <v>0</v>
      </c>
      <c r="N25" s="6">
        <v>0</v>
      </c>
      <c r="O25" s="6">
        <v>0</v>
      </c>
      <c r="P25" s="5">
        <f t="shared" si="6"/>
        <v>0</v>
      </c>
      <c r="Q25" s="6">
        <v>0</v>
      </c>
      <c r="R25" s="6">
        <v>0</v>
      </c>
      <c r="S25" s="5">
        <f t="shared" si="7"/>
        <v>0</v>
      </c>
      <c r="T25" s="6">
        <v>0</v>
      </c>
      <c r="U25" s="6">
        <v>0</v>
      </c>
      <c r="V25" s="5">
        <f t="shared" si="8"/>
        <v>0</v>
      </c>
      <c r="W25" s="6">
        <v>0</v>
      </c>
      <c r="X25" s="6">
        <v>0</v>
      </c>
      <c r="Y25" s="5">
        <f t="shared" si="0"/>
        <v>0</v>
      </c>
      <c r="Z25" s="6">
        <f t="shared" si="9"/>
        <v>3</v>
      </c>
      <c r="AA25" s="6">
        <f t="shared" si="10"/>
        <v>3</v>
      </c>
      <c r="AB25" s="5">
        <f t="shared" si="1"/>
        <v>0</v>
      </c>
      <c r="AC25" s="2"/>
    </row>
    <row r="26" spans="1:29" ht="15.75" customHeight="1" thickBot="1">
      <c r="A26" s="14" t="s">
        <v>29</v>
      </c>
      <c r="B26" s="6">
        <v>8</v>
      </c>
      <c r="C26" s="6">
        <v>8</v>
      </c>
      <c r="D26" s="5">
        <f t="shared" si="2"/>
        <v>0</v>
      </c>
      <c r="E26" s="6">
        <v>0</v>
      </c>
      <c r="F26" s="6">
        <v>0</v>
      </c>
      <c r="G26" s="5">
        <f t="shared" si="3"/>
        <v>0</v>
      </c>
      <c r="H26" s="6">
        <v>0</v>
      </c>
      <c r="I26" s="6">
        <v>0</v>
      </c>
      <c r="J26" s="5">
        <f t="shared" si="4"/>
        <v>0</v>
      </c>
      <c r="K26" s="6">
        <v>0</v>
      </c>
      <c r="L26" s="6">
        <v>0</v>
      </c>
      <c r="M26" s="5">
        <f t="shared" si="5"/>
        <v>0</v>
      </c>
      <c r="N26" s="6">
        <v>0</v>
      </c>
      <c r="O26" s="6">
        <v>0</v>
      </c>
      <c r="P26" s="5">
        <f t="shared" si="6"/>
        <v>0</v>
      </c>
      <c r="Q26" s="6">
        <v>0</v>
      </c>
      <c r="R26" s="6">
        <v>0</v>
      </c>
      <c r="S26" s="5">
        <f t="shared" si="7"/>
        <v>0</v>
      </c>
      <c r="T26" s="6">
        <v>0</v>
      </c>
      <c r="U26" s="6">
        <v>0</v>
      </c>
      <c r="V26" s="5">
        <f t="shared" si="8"/>
        <v>0</v>
      </c>
      <c r="W26" s="6">
        <v>0</v>
      </c>
      <c r="X26" s="6">
        <v>0</v>
      </c>
      <c r="Y26" s="5">
        <f t="shared" si="0"/>
        <v>0</v>
      </c>
      <c r="Z26" s="6">
        <f t="shared" si="9"/>
        <v>8</v>
      </c>
      <c r="AA26" s="6">
        <f t="shared" si="10"/>
        <v>8</v>
      </c>
      <c r="AB26" s="5">
        <f t="shared" si="1"/>
        <v>0</v>
      </c>
      <c r="AC26" s="2"/>
    </row>
    <row r="27" spans="1:28" ht="15.75" customHeight="1" thickBot="1">
      <c r="A27" s="14" t="s">
        <v>30</v>
      </c>
      <c r="B27" s="6">
        <v>7</v>
      </c>
      <c r="C27" s="6">
        <v>8</v>
      </c>
      <c r="D27" s="5">
        <f t="shared" si="2"/>
        <v>0.1428571428571428</v>
      </c>
      <c r="E27" s="6">
        <v>0</v>
      </c>
      <c r="F27" s="6">
        <v>0</v>
      </c>
      <c r="G27" s="5">
        <f t="shared" si="3"/>
        <v>0</v>
      </c>
      <c r="H27" s="6">
        <v>0</v>
      </c>
      <c r="I27" s="6">
        <v>0</v>
      </c>
      <c r="J27" s="5">
        <f t="shared" si="4"/>
        <v>0</v>
      </c>
      <c r="K27" s="6">
        <v>0</v>
      </c>
      <c r="L27" s="6">
        <v>0</v>
      </c>
      <c r="M27" s="5">
        <f t="shared" si="5"/>
        <v>0</v>
      </c>
      <c r="N27" s="6">
        <v>0</v>
      </c>
      <c r="O27" s="6">
        <v>0</v>
      </c>
      <c r="P27" s="5">
        <f t="shared" si="6"/>
        <v>0</v>
      </c>
      <c r="Q27" s="6">
        <v>0</v>
      </c>
      <c r="R27" s="6">
        <v>0</v>
      </c>
      <c r="S27" s="5">
        <f t="shared" si="7"/>
        <v>0</v>
      </c>
      <c r="T27" s="6">
        <v>0</v>
      </c>
      <c r="U27" s="6">
        <v>0</v>
      </c>
      <c r="V27" s="5">
        <f t="shared" si="8"/>
        <v>0</v>
      </c>
      <c r="W27" s="6">
        <v>2</v>
      </c>
      <c r="X27" s="6">
        <v>1</v>
      </c>
      <c r="Y27" s="5">
        <f t="shared" si="0"/>
        <v>-0.5</v>
      </c>
      <c r="Z27" s="6">
        <f t="shared" si="9"/>
        <v>9</v>
      </c>
      <c r="AA27" s="6">
        <f t="shared" si="10"/>
        <v>9</v>
      </c>
      <c r="AB27" s="5">
        <f t="shared" si="1"/>
        <v>0</v>
      </c>
    </row>
    <row r="28" spans="1:28" ht="15.75" customHeight="1" thickBot="1">
      <c r="A28" s="14" t="s">
        <v>31</v>
      </c>
      <c r="B28" s="6">
        <v>58</v>
      </c>
      <c r="C28" s="6">
        <v>62</v>
      </c>
      <c r="D28" s="5">
        <f t="shared" si="2"/>
        <v>0.06896551724137923</v>
      </c>
      <c r="E28" s="6">
        <v>0</v>
      </c>
      <c r="F28" s="6">
        <v>0</v>
      </c>
      <c r="G28" s="5">
        <f t="shared" si="3"/>
        <v>0</v>
      </c>
      <c r="H28" s="6">
        <v>0</v>
      </c>
      <c r="I28" s="6">
        <v>0</v>
      </c>
      <c r="J28" s="5">
        <f t="shared" si="4"/>
        <v>0</v>
      </c>
      <c r="K28" s="6">
        <v>0</v>
      </c>
      <c r="L28" s="6">
        <v>0</v>
      </c>
      <c r="M28" s="5">
        <f t="shared" si="5"/>
        <v>0</v>
      </c>
      <c r="N28" s="6">
        <v>0</v>
      </c>
      <c r="O28" s="6">
        <v>0</v>
      </c>
      <c r="P28" s="5">
        <f t="shared" si="6"/>
        <v>0</v>
      </c>
      <c r="Q28" s="6">
        <v>0</v>
      </c>
      <c r="R28" s="6">
        <v>0</v>
      </c>
      <c r="S28" s="5">
        <f t="shared" si="7"/>
        <v>0</v>
      </c>
      <c r="T28" s="6">
        <v>0</v>
      </c>
      <c r="U28" s="6">
        <v>0</v>
      </c>
      <c r="V28" s="5">
        <f t="shared" si="8"/>
        <v>0</v>
      </c>
      <c r="W28" s="6">
        <v>9</v>
      </c>
      <c r="X28" s="6">
        <v>5</v>
      </c>
      <c r="Y28" s="5">
        <f t="shared" si="0"/>
        <v>-0.4444444444444444</v>
      </c>
      <c r="Z28" s="6">
        <f t="shared" si="9"/>
        <v>67</v>
      </c>
      <c r="AA28" s="6">
        <f t="shared" si="10"/>
        <v>67</v>
      </c>
      <c r="AB28" s="5">
        <f t="shared" si="1"/>
        <v>0</v>
      </c>
    </row>
    <row r="29" spans="1:28" ht="15.75" customHeight="1" thickBot="1">
      <c r="A29" s="14" t="s">
        <v>32</v>
      </c>
      <c r="B29" s="6">
        <v>180</v>
      </c>
      <c r="C29" s="6">
        <v>184</v>
      </c>
      <c r="D29" s="5">
        <f t="shared" si="2"/>
        <v>0.022222222222222143</v>
      </c>
      <c r="E29" s="6">
        <v>0</v>
      </c>
      <c r="F29" s="6">
        <v>0</v>
      </c>
      <c r="G29" s="5">
        <f t="shared" si="3"/>
        <v>0</v>
      </c>
      <c r="H29" s="6">
        <v>0</v>
      </c>
      <c r="I29" s="6">
        <v>0</v>
      </c>
      <c r="J29" s="5">
        <f t="shared" si="4"/>
        <v>0</v>
      </c>
      <c r="K29" s="6">
        <v>0</v>
      </c>
      <c r="L29" s="6">
        <v>0</v>
      </c>
      <c r="M29" s="5">
        <f t="shared" si="5"/>
        <v>0</v>
      </c>
      <c r="N29" s="6">
        <v>0</v>
      </c>
      <c r="O29" s="6">
        <v>0</v>
      </c>
      <c r="P29" s="5">
        <f t="shared" si="6"/>
        <v>0</v>
      </c>
      <c r="Q29" s="6">
        <v>0</v>
      </c>
      <c r="R29" s="6">
        <v>0</v>
      </c>
      <c r="S29" s="5">
        <f t="shared" si="7"/>
        <v>0</v>
      </c>
      <c r="T29" s="6">
        <v>0</v>
      </c>
      <c r="U29" s="6">
        <v>0</v>
      </c>
      <c r="V29" s="5">
        <f t="shared" si="8"/>
        <v>0</v>
      </c>
      <c r="W29" s="6">
        <v>30</v>
      </c>
      <c r="X29" s="6">
        <v>27</v>
      </c>
      <c r="Y29" s="5">
        <f t="shared" si="0"/>
        <v>-0.09999999999999998</v>
      </c>
      <c r="Z29" s="6">
        <f t="shared" si="9"/>
        <v>210</v>
      </c>
      <c r="AA29" s="6">
        <f t="shared" si="10"/>
        <v>211</v>
      </c>
      <c r="AB29" s="5">
        <f t="shared" si="1"/>
        <v>0.004761904761904745</v>
      </c>
    </row>
    <row r="30" spans="1:28" ht="15.75" customHeight="1" thickBot="1">
      <c r="A30" s="14" t="s">
        <v>33</v>
      </c>
      <c r="B30" s="6">
        <v>37</v>
      </c>
      <c r="C30" s="6">
        <v>39</v>
      </c>
      <c r="D30" s="5">
        <f t="shared" si="2"/>
        <v>0.054054054054053946</v>
      </c>
      <c r="E30" s="6">
        <v>0</v>
      </c>
      <c r="F30" s="6">
        <v>0</v>
      </c>
      <c r="G30" s="5">
        <f t="shared" si="3"/>
        <v>0</v>
      </c>
      <c r="H30" s="6">
        <v>0</v>
      </c>
      <c r="I30" s="6">
        <v>0</v>
      </c>
      <c r="J30" s="5">
        <f t="shared" si="4"/>
        <v>0</v>
      </c>
      <c r="K30" s="6">
        <v>0</v>
      </c>
      <c r="L30" s="6">
        <v>0</v>
      </c>
      <c r="M30" s="5">
        <f t="shared" si="5"/>
        <v>0</v>
      </c>
      <c r="N30" s="6">
        <v>0</v>
      </c>
      <c r="O30" s="6">
        <v>0</v>
      </c>
      <c r="P30" s="5">
        <f t="shared" si="6"/>
        <v>0</v>
      </c>
      <c r="Q30" s="6">
        <v>0</v>
      </c>
      <c r="R30" s="6">
        <v>0</v>
      </c>
      <c r="S30" s="5">
        <f t="shared" si="7"/>
        <v>0</v>
      </c>
      <c r="T30" s="6">
        <v>0</v>
      </c>
      <c r="U30" s="6">
        <v>0</v>
      </c>
      <c r="V30" s="5">
        <f t="shared" si="8"/>
        <v>0</v>
      </c>
      <c r="W30" s="6">
        <v>10</v>
      </c>
      <c r="X30" s="6">
        <v>8</v>
      </c>
      <c r="Y30" s="5">
        <f t="shared" si="0"/>
        <v>-0.19999999999999996</v>
      </c>
      <c r="Z30" s="6">
        <f t="shared" si="9"/>
        <v>47</v>
      </c>
      <c r="AA30" s="6">
        <f t="shared" si="10"/>
        <v>47</v>
      </c>
      <c r="AB30" s="5">
        <f t="shared" si="1"/>
        <v>0</v>
      </c>
    </row>
    <row r="31" spans="1:28" ht="15.75" customHeight="1" thickBot="1">
      <c r="A31" s="14" t="s">
        <v>34</v>
      </c>
      <c r="B31" s="6">
        <v>22</v>
      </c>
      <c r="C31" s="6">
        <v>21</v>
      </c>
      <c r="D31" s="5">
        <f t="shared" si="2"/>
        <v>-0.045454545454545414</v>
      </c>
      <c r="E31" s="6">
        <v>0</v>
      </c>
      <c r="F31" s="6">
        <v>0</v>
      </c>
      <c r="G31" s="5">
        <f t="shared" si="3"/>
        <v>0</v>
      </c>
      <c r="H31" s="6">
        <v>0</v>
      </c>
      <c r="I31" s="6">
        <v>0</v>
      </c>
      <c r="J31" s="5">
        <f t="shared" si="4"/>
        <v>0</v>
      </c>
      <c r="K31" s="6">
        <v>0</v>
      </c>
      <c r="L31" s="6">
        <v>0</v>
      </c>
      <c r="M31" s="5">
        <f t="shared" si="5"/>
        <v>0</v>
      </c>
      <c r="N31" s="6">
        <v>0</v>
      </c>
      <c r="O31" s="6">
        <v>0</v>
      </c>
      <c r="P31" s="5">
        <f t="shared" si="6"/>
        <v>0</v>
      </c>
      <c r="Q31" s="6">
        <v>0</v>
      </c>
      <c r="R31" s="6">
        <v>0</v>
      </c>
      <c r="S31" s="5">
        <f t="shared" si="7"/>
        <v>0</v>
      </c>
      <c r="T31" s="6">
        <v>0</v>
      </c>
      <c r="U31" s="6">
        <v>0</v>
      </c>
      <c r="V31" s="5">
        <f t="shared" si="8"/>
        <v>0</v>
      </c>
      <c r="W31" s="6">
        <v>0</v>
      </c>
      <c r="X31" s="6">
        <v>1</v>
      </c>
      <c r="Y31" s="5">
        <f t="shared" si="0"/>
        <v>0</v>
      </c>
      <c r="Z31" s="6">
        <f t="shared" si="9"/>
        <v>22</v>
      </c>
      <c r="AA31" s="6">
        <f t="shared" si="10"/>
        <v>22</v>
      </c>
      <c r="AB31" s="5">
        <f t="shared" si="1"/>
        <v>0</v>
      </c>
    </row>
    <row r="32" spans="1:28" ht="15.75" customHeight="1" thickBot="1">
      <c r="A32" s="14" t="s">
        <v>35</v>
      </c>
      <c r="B32" s="6">
        <v>8</v>
      </c>
      <c r="C32" s="6">
        <v>8</v>
      </c>
      <c r="D32" s="5">
        <f t="shared" si="2"/>
        <v>0</v>
      </c>
      <c r="E32" s="6">
        <v>0</v>
      </c>
      <c r="F32" s="6">
        <v>0</v>
      </c>
      <c r="G32" s="5">
        <f t="shared" si="3"/>
        <v>0</v>
      </c>
      <c r="H32" s="6">
        <v>0</v>
      </c>
      <c r="I32" s="6">
        <v>0</v>
      </c>
      <c r="J32" s="5">
        <f t="shared" si="4"/>
        <v>0</v>
      </c>
      <c r="K32" s="6">
        <v>0</v>
      </c>
      <c r="L32" s="6">
        <v>0</v>
      </c>
      <c r="M32" s="5">
        <f t="shared" si="5"/>
        <v>0</v>
      </c>
      <c r="N32" s="6">
        <v>0</v>
      </c>
      <c r="O32" s="6">
        <v>0</v>
      </c>
      <c r="P32" s="5">
        <f t="shared" si="6"/>
        <v>0</v>
      </c>
      <c r="Q32" s="6">
        <v>0</v>
      </c>
      <c r="R32" s="6">
        <v>0</v>
      </c>
      <c r="S32" s="5">
        <f t="shared" si="7"/>
        <v>0</v>
      </c>
      <c r="T32" s="6">
        <v>0</v>
      </c>
      <c r="U32" s="6">
        <v>0</v>
      </c>
      <c r="V32" s="5">
        <f t="shared" si="8"/>
        <v>0</v>
      </c>
      <c r="W32" s="6">
        <v>0</v>
      </c>
      <c r="X32" s="6">
        <v>0</v>
      </c>
      <c r="Y32" s="5">
        <f t="shared" si="0"/>
        <v>0</v>
      </c>
      <c r="Z32" s="6">
        <f t="shared" si="9"/>
        <v>8</v>
      </c>
      <c r="AA32" s="6">
        <f t="shared" si="10"/>
        <v>8</v>
      </c>
      <c r="AB32" s="5">
        <f t="shared" si="1"/>
        <v>0</v>
      </c>
    </row>
    <row r="33" spans="1:28" ht="15.75" customHeight="1" thickBot="1">
      <c r="A33" s="15" t="s">
        <v>36</v>
      </c>
      <c r="B33" s="6">
        <v>1</v>
      </c>
      <c r="C33" s="6">
        <v>1</v>
      </c>
      <c r="D33" s="5">
        <f t="shared" si="2"/>
        <v>0</v>
      </c>
      <c r="E33" s="6">
        <v>0</v>
      </c>
      <c r="F33" s="6">
        <v>0</v>
      </c>
      <c r="G33" s="5">
        <f t="shared" si="3"/>
        <v>0</v>
      </c>
      <c r="H33" s="6">
        <v>0</v>
      </c>
      <c r="I33" s="6">
        <v>0</v>
      </c>
      <c r="J33" s="5">
        <f t="shared" si="4"/>
        <v>0</v>
      </c>
      <c r="K33" s="6">
        <v>0</v>
      </c>
      <c r="L33" s="6">
        <v>0</v>
      </c>
      <c r="M33" s="5">
        <f t="shared" si="5"/>
        <v>0</v>
      </c>
      <c r="N33" s="6">
        <v>0</v>
      </c>
      <c r="O33" s="6">
        <v>0</v>
      </c>
      <c r="P33" s="5">
        <f t="shared" si="6"/>
        <v>0</v>
      </c>
      <c r="Q33" s="6">
        <v>0</v>
      </c>
      <c r="R33" s="6">
        <v>0</v>
      </c>
      <c r="S33" s="5">
        <f t="shared" si="7"/>
        <v>0</v>
      </c>
      <c r="T33" s="6">
        <v>0</v>
      </c>
      <c r="U33" s="6">
        <v>0</v>
      </c>
      <c r="V33" s="5">
        <f t="shared" si="8"/>
        <v>0</v>
      </c>
      <c r="W33" s="6">
        <v>0</v>
      </c>
      <c r="X33" s="6">
        <v>0</v>
      </c>
      <c r="Y33" s="5">
        <f t="shared" si="0"/>
        <v>0</v>
      </c>
      <c r="Z33" s="6">
        <f t="shared" si="9"/>
        <v>1</v>
      </c>
      <c r="AA33" s="6">
        <f t="shared" si="10"/>
        <v>1</v>
      </c>
      <c r="AB33" s="5">
        <f t="shared" si="1"/>
        <v>0</v>
      </c>
    </row>
    <row r="34" spans="1:28" ht="15.75" customHeight="1" thickBot="1">
      <c r="A34" s="15" t="s">
        <v>37</v>
      </c>
      <c r="B34" s="6">
        <v>2</v>
      </c>
      <c r="C34" s="6">
        <v>2</v>
      </c>
      <c r="D34" s="5">
        <f t="shared" si="2"/>
        <v>0</v>
      </c>
      <c r="E34" s="6">
        <v>0</v>
      </c>
      <c r="F34" s="6">
        <v>0</v>
      </c>
      <c r="G34" s="5">
        <f t="shared" si="3"/>
        <v>0</v>
      </c>
      <c r="H34" s="6">
        <v>0</v>
      </c>
      <c r="I34" s="6">
        <v>0</v>
      </c>
      <c r="J34" s="5">
        <f t="shared" si="4"/>
        <v>0</v>
      </c>
      <c r="K34" s="6">
        <v>0</v>
      </c>
      <c r="L34" s="6">
        <v>0</v>
      </c>
      <c r="M34" s="5">
        <f t="shared" si="5"/>
        <v>0</v>
      </c>
      <c r="N34" s="6">
        <v>0</v>
      </c>
      <c r="O34" s="6">
        <v>0</v>
      </c>
      <c r="P34" s="5">
        <f t="shared" si="6"/>
        <v>0</v>
      </c>
      <c r="Q34" s="6">
        <v>0</v>
      </c>
      <c r="R34" s="6">
        <v>0</v>
      </c>
      <c r="S34" s="5">
        <f t="shared" si="7"/>
        <v>0</v>
      </c>
      <c r="T34" s="6">
        <v>0</v>
      </c>
      <c r="U34" s="6">
        <v>0</v>
      </c>
      <c r="V34" s="5">
        <f t="shared" si="8"/>
        <v>0</v>
      </c>
      <c r="W34" s="6">
        <v>0</v>
      </c>
      <c r="X34" s="6">
        <v>0</v>
      </c>
      <c r="Y34" s="5">
        <f t="shared" si="0"/>
        <v>0</v>
      </c>
      <c r="Z34" s="6">
        <f t="shared" si="9"/>
        <v>2</v>
      </c>
      <c r="AA34" s="6">
        <f t="shared" si="10"/>
        <v>2</v>
      </c>
      <c r="AB34" s="5">
        <f t="shared" si="1"/>
        <v>0</v>
      </c>
    </row>
    <row r="35" spans="1:28" ht="15.75" customHeight="1" thickBot="1">
      <c r="A35" s="14" t="s">
        <v>38</v>
      </c>
      <c r="B35" s="6">
        <v>133</v>
      </c>
      <c r="C35" s="6">
        <v>179</v>
      </c>
      <c r="D35" s="5">
        <f t="shared" si="2"/>
        <v>0.34586466165413543</v>
      </c>
      <c r="E35" s="6">
        <v>0</v>
      </c>
      <c r="F35" s="6">
        <v>0</v>
      </c>
      <c r="G35" s="5">
        <f t="shared" si="3"/>
        <v>0</v>
      </c>
      <c r="H35" s="6">
        <v>0</v>
      </c>
      <c r="I35" s="6">
        <v>0</v>
      </c>
      <c r="J35" s="5">
        <f t="shared" si="4"/>
        <v>0</v>
      </c>
      <c r="K35" s="6">
        <v>0</v>
      </c>
      <c r="L35" s="6">
        <v>0</v>
      </c>
      <c r="M35" s="5">
        <f t="shared" si="5"/>
        <v>0</v>
      </c>
      <c r="N35" s="6">
        <v>0</v>
      </c>
      <c r="O35" s="6">
        <v>0</v>
      </c>
      <c r="P35" s="5">
        <f t="shared" si="6"/>
        <v>0</v>
      </c>
      <c r="Q35" s="6">
        <v>0</v>
      </c>
      <c r="R35" s="6">
        <v>0</v>
      </c>
      <c r="S35" s="5">
        <f t="shared" si="7"/>
        <v>0</v>
      </c>
      <c r="T35" s="6">
        <v>0</v>
      </c>
      <c r="U35" s="6">
        <v>0</v>
      </c>
      <c r="V35" s="5">
        <f t="shared" si="8"/>
        <v>0</v>
      </c>
      <c r="W35" s="6">
        <v>139</v>
      </c>
      <c r="X35" s="6">
        <v>93</v>
      </c>
      <c r="Y35" s="5">
        <f t="shared" si="0"/>
        <v>-0.3309352517985612</v>
      </c>
      <c r="Z35" s="6">
        <f t="shared" si="9"/>
        <v>272</v>
      </c>
      <c r="AA35" s="6">
        <f t="shared" si="10"/>
        <v>272</v>
      </c>
      <c r="AB35" s="5">
        <f t="shared" si="1"/>
        <v>0</v>
      </c>
    </row>
    <row r="36" spans="1:28" ht="15.75" customHeight="1" thickBot="1">
      <c r="A36" s="14" t="s">
        <v>39</v>
      </c>
      <c r="B36" s="6">
        <v>105</v>
      </c>
      <c r="C36" s="6">
        <v>64</v>
      </c>
      <c r="D36" s="5">
        <f t="shared" si="2"/>
        <v>-0.3904761904761904</v>
      </c>
      <c r="E36" s="6">
        <v>0</v>
      </c>
      <c r="F36" s="6">
        <v>0</v>
      </c>
      <c r="G36" s="5">
        <f t="shared" si="3"/>
        <v>0</v>
      </c>
      <c r="H36" s="6">
        <v>0</v>
      </c>
      <c r="I36" s="6">
        <v>0</v>
      </c>
      <c r="J36" s="5">
        <f t="shared" si="4"/>
        <v>0</v>
      </c>
      <c r="K36" s="6">
        <v>0</v>
      </c>
      <c r="L36" s="6">
        <v>0</v>
      </c>
      <c r="M36" s="5">
        <f t="shared" si="5"/>
        <v>0</v>
      </c>
      <c r="N36" s="6">
        <v>0</v>
      </c>
      <c r="O36" s="6">
        <v>0</v>
      </c>
      <c r="P36" s="5">
        <f t="shared" si="6"/>
        <v>0</v>
      </c>
      <c r="Q36" s="6">
        <v>0</v>
      </c>
      <c r="R36" s="6">
        <v>0</v>
      </c>
      <c r="S36" s="5">
        <f t="shared" si="7"/>
        <v>0</v>
      </c>
      <c r="T36" s="6">
        <v>0</v>
      </c>
      <c r="U36" s="6">
        <v>0</v>
      </c>
      <c r="V36" s="5">
        <f t="shared" si="8"/>
        <v>0</v>
      </c>
      <c r="W36" s="6">
        <v>167</v>
      </c>
      <c r="X36" s="6">
        <v>208</v>
      </c>
      <c r="Y36" s="5">
        <f t="shared" si="0"/>
        <v>0.2455089820359282</v>
      </c>
      <c r="Z36" s="6">
        <f t="shared" si="9"/>
        <v>272</v>
      </c>
      <c r="AA36" s="6">
        <f t="shared" si="10"/>
        <v>272</v>
      </c>
      <c r="AB36" s="5">
        <f t="shared" si="1"/>
        <v>0</v>
      </c>
    </row>
    <row r="37" spans="1:28" ht="15.75" customHeight="1" thickBot="1">
      <c r="A37" s="14" t="s">
        <v>40</v>
      </c>
      <c r="B37" s="6">
        <v>0</v>
      </c>
      <c r="C37" s="6">
        <v>0</v>
      </c>
      <c r="D37" s="5">
        <f t="shared" si="2"/>
        <v>0</v>
      </c>
      <c r="E37" s="6">
        <v>0</v>
      </c>
      <c r="F37" s="6">
        <v>0</v>
      </c>
      <c r="G37" s="5">
        <f t="shared" si="3"/>
        <v>0</v>
      </c>
      <c r="H37" s="6">
        <v>0</v>
      </c>
      <c r="I37" s="6">
        <v>0</v>
      </c>
      <c r="J37" s="5">
        <f t="shared" si="4"/>
        <v>0</v>
      </c>
      <c r="K37" s="6">
        <v>0</v>
      </c>
      <c r="L37" s="6">
        <v>0</v>
      </c>
      <c r="M37" s="5">
        <f t="shared" si="5"/>
        <v>0</v>
      </c>
      <c r="N37" s="6">
        <v>0</v>
      </c>
      <c r="O37" s="6">
        <v>0</v>
      </c>
      <c r="P37" s="5">
        <f t="shared" si="6"/>
        <v>0</v>
      </c>
      <c r="Q37" s="6">
        <v>0</v>
      </c>
      <c r="R37" s="6">
        <v>0</v>
      </c>
      <c r="S37" s="5">
        <f t="shared" si="7"/>
        <v>0</v>
      </c>
      <c r="T37" s="6">
        <v>0</v>
      </c>
      <c r="U37" s="6">
        <v>0</v>
      </c>
      <c r="V37" s="5">
        <f t="shared" si="8"/>
        <v>0</v>
      </c>
      <c r="W37" s="6">
        <v>0</v>
      </c>
      <c r="X37" s="6">
        <v>30</v>
      </c>
      <c r="Y37" s="5">
        <f t="shared" si="0"/>
        <v>0</v>
      </c>
      <c r="Z37" s="6">
        <f t="shared" si="9"/>
        <v>0</v>
      </c>
      <c r="AA37" s="6">
        <f t="shared" si="10"/>
        <v>30</v>
      </c>
      <c r="AB37" s="5">
        <f t="shared" si="1"/>
        <v>0</v>
      </c>
    </row>
    <row r="38" spans="1:28" s="18" customFormat="1" ht="16.5" thickBot="1">
      <c r="A38" s="16" t="s">
        <v>0</v>
      </c>
      <c r="B38" s="7">
        <f>SUM(B16:B37)</f>
        <v>885</v>
      </c>
      <c r="C38" s="7">
        <f>SUM(C16:C37)</f>
        <v>892</v>
      </c>
      <c r="D38" s="17">
        <f>IF(B38=0,0,C38/B38-1)</f>
        <v>0.00790960451977396</v>
      </c>
      <c r="E38" s="7">
        <f>SUM(E16:E37)</f>
        <v>0</v>
      </c>
      <c r="F38" s="7">
        <f>SUM(F16:F37)</f>
        <v>0</v>
      </c>
      <c r="G38" s="17">
        <f>IF(E38=0,0,F38/E38-1)</f>
        <v>0</v>
      </c>
      <c r="H38" s="7">
        <f>SUM(H16:H37)</f>
        <v>0</v>
      </c>
      <c r="I38" s="7">
        <f>SUM(I16:I37)</f>
        <v>0</v>
      </c>
      <c r="J38" s="17">
        <f>IF(H38=0,0,I38/H38-1)</f>
        <v>0</v>
      </c>
      <c r="K38" s="7">
        <f>SUM(K16:K37)</f>
        <v>0</v>
      </c>
      <c r="L38" s="7">
        <f>SUM(L16:L37)</f>
        <v>0</v>
      </c>
      <c r="M38" s="17">
        <f>IF(K38=0,0,L38/K38-1)</f>
        <v>0</v>
      </c>
      <c r="N38" s="7">
        <f>SUM(N16:N37)</f>
        <v>0</v>
      </c>
      <c r="O38" s="7">
        <f>SUM(O16:O37)</f>
        <v>0</v>
      </c>
      <c r="P38" s="17">
        <f>IF(N38=0,0,O38/N38-1)</f>
        <v>0</v>
      </c>
      <c r="Q38" s="7">
        <f>SUM(Q16:Q37)</f>
        <v>0</v>
      </c>
      <c r="R38" s="7">
        <f>SUM(R16:R37)</f>
        <v>0</v>
      </c>
      <c r="S38" s="17">
        <f>IF(Q38=0,0,R38/Q38-1)</f>
        <v>0</v>
      </c>
      <c r="T38" s="7">
        <f>SUM(T16:T37)</f>
        <v>512</v>
      </c>
      <c r="U38" s="7">
        <f>SUM(U16:U37)</f>
        <v>638</v>
      </c>
      <c r="V38" s="17">
        <f>IF(T38=0,0,U38/T38-1)</f>
        <v>0.24609375</v>
      </c>
      <c r="W38" s="7">
        <f>SUM(W16:W37)</f>
        <v>897</v>
      </c>
      <c r="X38" s="7">
        <f>SUM(X16:X37)</f>
        <v>767</v>
      </c>
      <c r="Y38" s="17">
        <f>IF(W38=0,0,X38/W38-1)</f>
        <v>-0.14492753623188404</v>
      </c>
      <c r="Z38" s="7">
        <f>SUM(Z16:Z37)</f>
        <v>2294</v>
      </c>
      <c r="AA38" s="7">
        <f>SUM(AA16:AA37)</f>
        <v>2297</v>
      </c>
      <c r="AB38" s="17">
        <f>IF(Z38=0,0,AA38/Z38-1)</f>
        <v>0.0013077593722754521</v>
      </c>
    </row>
  </sheetData>
  <sheetProtection/>
  <mergeCells count="20">
    <mergeCell ref="A1:AB1"/>
    <mergeCell ref="A2:AB2"/>
    <mergeCell ref="A3:AB3"/>
    <mergeCell ref="A4:AB4"/>
    <mergeCell ref="A5:AB5"/>
    <mergeCell ref="A7:F7"/>
    <mergeCell ref="A11:A15"/>
    <mergeCell ref="B11:S11"/>
    <mergeCell ref="T11:V14"/>
    <mergeCell ref="W11:Y14"/>
    <mergeCell ref="A10:AB10"/>
    <mergeCell ref="Z11:AB14"/>
    <mergeCell ref="B12:M12"/>
    <mergeCell ref="N12:S12"/>
    <mergeCell ref="B13:D14"/>
    <mergeCell ref="E13:G14"/>
    <mergeCell ref="H13:J14"/>
    <mergeCell ref="K13:M14"/>
    <mergeCell ref="N13:P14"/>
    <mergeCell ref="Q13:S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3"/>
  <legacyDrawing r:id="rId2"/>
  <oleObjects>
    <oleObject progId="PBrush" shapeId="224172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tabSelected="1" view="pageBreakPreview" zoomScale="85" zoomScaleSheetLayoutView="85" zoomScalePageLayoutView="0" workbookViewId="0" topLeftCell="A1">
      <selection activeCell="T20" sqref="T20"/>
    </sheetView>
  </sheetViews>
  <sheetFormatPr defaultColWidth="9.140625" defaultRowHeight="12.75"/>
  <cols>
    <col min="1" max="1" width="44.421875" style="1" bestFit="1" customWidth="1"/>
    <col min="2" max="3" width="9.140625" style="1" customWidth="1"/>
    <col min="4" max="4" width="12.00390625" style="1" customWidth="1"/>
    <col min="5" max="5" width="9.140625" style="1" customWidth="1"/>
    <col min="6" max="6" width="10.7109375" style="1" customWidth="1"/>
    <col min="7" max="7" width="8.57421875" style="1" customWidth="1"/>
    <col min="8" max="8" width="9.140625" style="1" customWidth="1"/>
    <col min="9" max="9" width="11.57421875" style="1" customWidth="1"/>
    <col min="10" max="10" width="9.00390625" style="1" customWidth="1"/>
    <col min="11" max="11" width="9.140625" style="1" customWidth="1"/>
    <col min="12" max="12" width="10.8515625" style="1" customWidth="1"/>
    <col min="13" max="13" width="8.421875" style="1" customWidth="1"/>
    <col min="14" max="14" width="9.140625" style="1" customWidth="1"/>
    <col min="15" max="15" width="10.8515625" style="1" customWidth="1"/>
    <col min="16" max="16" width="8.57421875" style="1" customWidth="1"/>
    <col min="17" max="18" width="9.140625" style="1" customWidth="1"/>
    <col min="19" max="19" width="8.28125" style="1" customWidth="1"/>
    <col min="20" max="21" width="9.140625" style="1" customWidth="1"/>
    <col min="22" max="22" width="10.28125" style="1" customWidth="1"/>
    <col min="23" max="24" width="9.140625" style="1" customWidth="1"/>
    <col min="25" max="25" width="15.140625" style="1" customWidth="1"/>
    <col min="26" max="27" width="9.140625" style="1" customWidth="1"/>
    <col min="28" max="28" width="12.57421875" style="1" customWidth="1"/>
    <col min="29" max="16384" width="9.140625" style="1" customWidth="1"/>
  </cols>
  <sheetData>
    <row r="1" spans="1:28" s="39" customFormat="1" ht="15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1"/>
    </row>
    <row r="2" spans="1:28" s="39" customFormat="1" ht="15">
      <c r="A2" s="92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</row>
    <row r="3" spans="1:28" s="39" customFormat="1" ht="15">
      <c r="A3" s="92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</row>
    <row r="4" spans="1:28" s="39" customFormat="1" ht="15">
      <c r="A4" s="92" t="s">
        <v>18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</row>
    <row r="5" spans="1:28" s="39" customFormat="1" ht="15">
      <c r="A5" s="92">
        <v>2018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/>
    </row>
    <row r="6" spans="1:28" s="39" customFormat="1" ht="15">
      <c r="A6" s="78" t="s">
        <v>44</v>
      </c>
      <c r="B6" s="79"/>
      <c r="C6" s="79"/>
      <c r="D6" s="79"/>
      <c r="E6" s="79"/>
      <c r="F6" s="79"/>
      <c r="G6" s="35"/>
      <c r="H6" s="35"/>
      <c r="I6" s="35"/>
      <c r="J6" s="35"/>
      <c r="K6" s="35"/>
      <c r="L6" s="35"/>
      <c r="M6" s="35"/>
      <c r="N6" s="35"/>
      <c r="O6" s="35"/>
      <c r="P6" s="35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</row>
    <row r="7" spans="1:28" s="39" customFormat="1" ht="15">
      <c r="A7" s="42" t="s">
        <v>45</v>
      </c>
      <c r="B7" s="4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1"/>
    </row>
    <row r="8" spans="1:28" s="39" customFormat="1" ht="15">
      <c r="A8" s="86" t="s">
        <v>14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8"/>
    </row>
    <row r="9" spans="1:29" s="45" customFormat="1" ht="15.75" customHeight="1">
      <c r="A9" s="80" t="s">
        <v>13</v>
      </c>
      <c r="B9" s="82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 t="s">
        <v>11</v>
      </c>
      <c r="U9" s="83"/>
      <c r="V9" s="83"/>
      <c r="W9" s="82" t="s">
        <v>10</v>
      </c>
      <c r="X9" s="82"/>
      <c r="Y9" s="82"/>
      <c r="Z9" s="82" t="s">
        <v>9</v>
      </c>
      <c r="AA9" s="82"/>
      <c r="AB9" s="82"/>
      <c r="AC9" s="44"/>
    </row>
    <row r="10" spans="1:29" s="45" customFormat="1" ht="15">
      <c r="A10" s="81"/>
      <c r="B10" s="85" t="s">
        <v>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 t="s">
        <v>7</v>
      </c>
      <c r="O10" s="85"/>
      <c r="P10" s="85"/>
      <c r="Q10" s="85"/>
      <c r="R10" s="85"/>
      <c r="S10" s="85"/>
      <c r="T10" s="84"/>
      <c r="U10" s="84"/>
      <c r="V10" s="84"/>
      <c r="W10" s="85"/>
      <c r="X10" s="85"/>
      <c r="Y10" s="85"/>
      <c r="Z10" s="85"/>
      <c r="AA10" s="85"/>
      <c r="AB10" s="85"/>
      <c r="AC10" s="44"/>
    </row>
    <row r="11" spans="1:29" s="45" customFormat="1" ht="16.5" customHeight="1">
      <c r="A11" s="81"/>
      <c r="B11" s="85" t="s">
        <v>6</v>
      </c>
      <c r="C11" s="85"/>
      <c r="D11" s="85"/>
      <c r="E11" s="84" t="s">
        <v>5</v>
      </c>
      <c r="F11" s="84"/>
      <c r="G11" s="84"/>
      <c r="H11" s="84" t="s">
        <v>4</v>
      </c>
      <c r="I11" s="84"/>
      <c r="J11" s="84"/>
      <c r="K11" s="85" t="s">
        <v>2</v>
      </c>
      <c r="L11" s="85"/>
      <c r="M11" s="85"/>
      <c r="N11" s="85" t="s">
        <v>3</v>
      </c>
      <c r="O11" s="85"/>
      <c r="P11" s="85"/>
      <c r="Q11" s="85" t="s">
        <v>2</v>
      </c>
      <c r="R11" s="85"/>
      <c r="S11" s="85"/>
      <c r="T11" s="84"/>
      <c r="U11" s="84"/>
      <c r="V11" s="84"/>
      <c r="W11" s="85"/>
      <c r="X11" s="85"/>
      <c r="Y11" s="85"/>
      <c r="Z11" s="85"/>
      <c r="AA11" s="85"/>
      <c r="AB11" s="85"/>
      <c r="AC11" s="44"/>
    </row>
    <row r="12" spans="1:29" s="45" customFormat="1" ht="13.5" customHeight="1">
      <c r="A12" s="81"/>
      <c r="B12" s="85"/>
      <c r="C12" s="85"/>
      <c r="D12" s="85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4"/>
      <c r="U12" s="84"/>
      <c r="V12" s="84"/>
      <c r="W12" s="85"/>
      <c r="X12" s="85"/>
      <c r="Y12" s="85"/>
      <c r="Z12" s="85"/>
      <c r="AA12" s="85"/>
      <c r="AB12" s="85"/>
      <c r="AC12" s="44"/>
    </row>
    <row r="13" spans="1:29" s="18" customFormat="1" ht="15.75">
      <c r="A13" s="81"/>
      <c r="B13" s="36">
        <v>2017</v>
      </c>
      <c r="C13" s="36">
        <v>2018</v>
      </c>
      <c r="D13" s="47" t="s">
        <v>1</v>
      </c>
      <c r="E13" s="36">
        <v>2017</v>
      </c>
      <c r="F13" s="36">
        <v>2018</v>
      </c>
      <c r="G13" s="47" t="s">
        <v>1</v>
      </c>
      <c r="H13" s="36">
        <v>2017</v>
      </c>
      <c r="I13" s="36">
        <v>2018</v>
      </c>
      <c r="J13" s="47" t="s">
        <v>1</v>
      </c>
      <c r="K13" s="36">
        <v>2017</v>
      </c>
      <c r="L13" s="36">
        <v>2018</v>
      </c>
      <c r="M13" s="47" t="s">
        <v>1</v>
      </c>
      <c r="N13" s="36">
        <v>2017</v>
      </c>
      <c r="O13" s="36">
        <v>2018</v>
      </c>
      <c r="P13" s="47" t="s">
        <v>1</v>
      </c>
      <c r="Q13" s="36">
        <v>2017</v>
      </c>
      <c r="R13" s="36">
        <v>2018</v>
      </c>
      <c r="S13" s="47" t="s">
        <v>1</v>
      </c>
      <c r="T13" s="36">
        <v>2017</v>
      </c>
      <c r="U13" s="36">
        <v>2018</v>
      </c>
      <c r="V13" s="47" t="s">
        <v>1</v>
      </c>
      <c r="W13" s="36">
        <v>2017</v>
      </c>
      <c r="X13" s="36">
        <v>2018</v>
      </c>
      <c r="Y13" s="37">
        <f aca="true" t="shared" si="0" ref="Y13:Y34">IF(W13=0,0,X13/W13-1)</f>
        <v>0.0004957858205254517</v>
      </c>
      <c r="Z13" s="36">
        <v>2017</v>
      </c>
      <c r="AA13" s="36">
        <v>2018</v>
      </c>
      <c r="AB13" s="37">
        <f aca="true" t="shared" si="1" ref="AB13:AB34">IF(Z13=0,0,AA13/Z13-1)</f>
        <v>0.0004957858205254517</v>
      </c>
      <c r="AC13" s="46"/>
    </row>
    <row r="14" spans="1:29" ht="15.75" customHeight="1">
      <c r="A14" s="26" t="s">
        <v>19</v>
      </c>
      <c r="B14" s="27">
        <v>1</v>
      </c>
      <c r="C14" s="27">
        <v>1</v>
      </c>
      <c r="D14" s="25">
        <f aca="true" t="shared" si="2" ref="D14:D34">IF(B14=0,0,C14/B14-1)</f>
        <v>0</v>
      </c>
      <c r="E14" s="28">
        <v>0</v>
      </c>
      <c r="F14" s="27">
        <v>0</v>
      </c>
      <c r="G14" s="25">
        <f aca="true" t="shared" si="3" ref="G14:G34">IF(E14=0,0,F14/E14-1)</f>
        <v>0</v>
      </c>
      <c r="H14" s="28">
        <v>0</v>
      </c>
      <c r="I14" s="27">
        <v>0</v>
      </c>
      <c r="J14" s="25">
        <f aca="true" t="shared" si="4" ref="J14:J34">IF(H14=0,0,I14/H14-1)</f>
        <v>0</v>
      </c>
      <c r="K14" s="28">
        <v>0</v>
      </c>
      <c r="L14" s="27">
        <v>0</v>
      </c>
      <c r="M14" s="25">
        <f aca="true" t="shared" si="5" ref="M14:M34">IF(K14=0,0,L14/K14-1)</f>
        <v>0</v>
      </c>
      <c r="N14" s="28">
        <v>0</v>
      </c>
      <c r="O14" s="27">
        <v>0</v>
      </c>
      <c r="P14" s="25">
        <f aca="true" t="shared" si="6" ref="P14:P34">IF(N14=0,0,O14/N14-1)</f>
        <v>0</v>
      </c>
      <c r="Q14" s="28">
        <v>0</v>
      </c>
      <c r="R14" s="27">
        <v>0</v>
      </c>
      <c r="S14" s="25">
        <f aca="true" t="shared" si="7" ref="S14:S34">IF(Q14=0,0,R14/Q14-1)</f>
        <v>0</v>
      </c>
      <c r="T14" s="27">
        <v>0</v>
      </c>
      <c r="U14" s="27">
        <v>0</v>
      </c>
      <c r="V14" s="25">
        <f aca="true" t="shared" si="8" ref="V14:V34">IF(T14=0,0,U14/T14-1)</f>
        <v>0</v>
      </c>
      <c r="W14" s="29">
        <v>0</v>
      </c>
      <c r="X14" s="29">
        <v>0</v>
      </c>
      <c r="Y14" s="25">
        <f t="shared" si="0"/>
        <v>0</v>
      </c>
      <c r="Z14" s="28">
        <f>SUM(B14+E14+H14+K14+N14+Q14+T14+W14)</f>
        <v>1</v>
      </c>
      <c r="AA14" s="28">
        <f>SUM(C14,F14,I14,L14,O14,R14,U14,X14)</f>
        <v>1</v>
      </c>
      <c r="AB14" s="25">
        <f t="shared" si="1"/>
        <v>0</v>
      </c>
      <c r="AC14" s="2"/>
    </row>
    <row r="15" spans="1:29" ht="15.75" customHeight="1">
      <c r="A15" s="30" t="s">
        <v>20</v>
      </c>
      <c r="B15" s="31">
        <v>13</v>
      </c>
      <c r="C15" s="31">
        <v>14</v>
      </c>
      <c r="D15" s="25">
        <f t="shared" si="2"/>
        <v>0.07692307692307687</v>
      </c>
      <c r="E15" s="28">
        <v>0</v>
      </c>
      <c r="F15" s="27">
        <v>0</v>
      </c>
      <c r="G15" s="25">
        <f t="shared" si="3"/>
        <v>0</v>
      </c>
      <c r="H15" s="28">
        <v>0</v>
      </c>
      <c r="I15" s="27">
        <v>0</v>
      </c>
      <c r="J15" s="25">
        <f t="shared" si="4"/>
        <v>0</v>
      </c>
      <c r="K15" s="28">
        <v>0</v>
      </c>
      <c r="L15" s="27">
        <v>0</v>
      </c>
      <c r="M15" s="25">
        <f t="shared" si="5"/>
        <v>0</v>
      </c>
      <c r="N15" s="28">
        <v>0</v>
      </c>
      <c r="O15" s="27">
        <v>0</v>
      </c>
      <c r="P15" s="25">
        <f t="shared" si="6"/>
        <v>0</v>
      </c>
      <c r="Q15" s="28">
        <v>0</v>
      </c>
      <c r="R15" s="27">
        <v>0</v>
      </c>
      <c r="S15" s="25">
        <f t="shared" si="7"/>
        <v>0</v>
      </c>
      <c r="T15" s="31">
        <v>8</v>
      </c>
      <c r="U15" s="31">
        <v>8</v>
      </c>
      <c r="V15" s="25">
        <f t="shared" si="8"/>
        <v>0</v>
      </c>
      <c r="W15" s="29">
        <v>0</v>
      </c>
      <c r="X15" s="29">
        <v>0</v>
      </c>
      <c r="Y15" s="25">
        <f t="shared" si="0"/>
        <v>0</v>
      </c>
      <c r="Z15" s="28">
        <f aca="true" t="shared" si="9" ref="Z15:Z32">SUM(B15+E15+H15+K15+N15+Q15+T15+W15)</f>
        <v>21</v>
      </c>
      <c r="AA15" s="28">
        <f aca="true" t="shared" si="10" ref="AA15:AA34">SUM(C15,F15,I15,L15,O15,R15,U15,X15)</f>
        <v>22</v>
      </c>
      <c r="AB15" s="25">
        <f t="shared" si="1"/>
        <v>0.04761904761904767</v>
      </c>
      <c r="AC15" s="2"/>
    </row>
    <row r="16" spans="1:29" ht="15.75" customHeight="1">
      <c r="A16" s="30" t="s">
        <v>21</v>
      </c>
      <c r="B16" s="31">
        <v>46</v>
      </c>
      <c r="C16" s="31">
        <v>46</v>
      </c>
      <c r="D16" s="25">
        <f t="shared" si="2"/>
        <v>0</v>
      </c>
      <c r="E16" s="28">
        <v>0</v>
      </c>
      <c r="F16" s="27">
        <v>0</v>
      </c>
      <c r="G16" s="25">
        <f t="shared" si="3"/>
        <v>0</v>
      </c>
      <c r="H16" s="28">
        <v>0</v>
      </c>
      <c r="I16" s="27">
        <v>0</v>
      </c>
      <c r="J16" s="25">
        <f t="shared" si="4"/>
        <v>0</v>
      </c>
      <c r="K16" s="28">
        <v>0</v>
      </c>
      <c r="L16" s="27">
        <v>0</v>
      </c>
      <c r="M16" s="25">
        <f t="shared" si="5"/>
        <v>0</v>
      </c>
      <c r="N16" s="28">
        <v>0</v>
      </c>
      <c r="O16" s="27">
        <v>0</v>
      </c>
      <c r="P16" s="25">
        <f t="shared" si="6"/>
        <v>0</v>
      </c>
      <c r="Q16" s="28">
        <v>0</v>
      </c>
      <c r="R16" s="27">
        <v>0</v>
      </c>
      <c r="S16" s="25">
        <f t="shared" si="7"/>
        <v>0</v>
      </c>
      <c r="T16" s="31">
        <v>36</v>
      </c>
      <c r="U16" s="31">
        <v>37</v>
      </c>
      <c r="V16" s="25">
        <f t="shared" si="8"/>
        <v>0.02777777777777768</v>
      </c>
      <c r="W16" s="29">
        <v>154</v>
      </c>
      <c r="X16" s="29">
        <v>116</v>
      </c>
      <c r="Y16" s="25">
        <f t="shared" si="0"/>
        <v>-0.24675324675324672</v>
      </c>
      <c r="Z16" s="28">
        <f t="shared" si="9"/>
        <v>236</v>
      </c>
      <c r="AA16" s="28">
        <f t="shared" si="10"/>
        <v>199</v>
      </c>
      <c r="AB16" s="25">
        <f t="shared" si="1"/>
        <v>-0.15677966101694918</v>
      </c>
      <c r="AC16" s="2"/>
    </row>
    <row r="17" spans="1:29" ht="15.75" customHeight="1">
      <c r="A17" s="30" t="s">
        <v>22</v>
      </c>
      <c r="B17" s="31">
        <v>25</v>
      </c>
      <c r="C17" s="31">
        <v>29</v>
      </c>
      <c r="D17" s="25">
        <f t="shared" si="2"/>
        <v>0.15999999999999992</v>
      </c>
      <c r="E17" s="28">
        <v>0</v>
      </c>
      <c r="F17" s="27">
        <v>0</v>
      </c>
      <c r="G17" s="25">
        <f t="shared" si="3"/>
        <v>0</v>
      </c>
      <c r="H17" s="28">
        <v>0</v>
      </c>
      <c r="I17" s="27">
        <v>0</v>
      </c>
      <c r="J17" s="25">
        <f t="shared" si="4"/>
        <v>0</v>
      </c>
      <c r="K17" s="28">
        <v>0</v>
      </c>
      <c r="L17" s="27">
        <v>0</v>
      </c>
      <c r="M17" s="25">
        <f t="shared" si="5"/>
        <v>0</v>
      </c>
      <c r="N17" s="28">
        <v>0</v>
      </c>
      <c r="O17" s="27">
        <v>0</v>
      </c>
      <c r="P17" s="25">
        <f t="shared" si="6"/>
        <v>0</v>
      </c>
      <c r="Q17" s="28">
        <v>0</v>
      </c>
      <c r="R17" s="27">
        <v>0</v>
      </c>
      <c r="S17" s="25">
        <f t="shared" si="7"/>
        <v>0</v>
      </c>
      <c r="T17" s="31">
        <v>51</v>
      </c>
      <c r="U17" s="31">
        <v>46</v>
      </c>
      <c r="V17" s="25">
        <f t="shared" si="8"/>
        <v>-0.0980392156862745</v>
      </c>
      <c r="W17" s="29">
        <v>3</v>
      </c>
      <c r="X17" s="29">
        <v>0</v>
      </c>
      <c r="Y17" s="25">
        <f t="shared" si="0"/>
        <v>-1</v>
      </c>
      <c r="Z17" s="28">
        <f>SUM(B17+E17+H17+K17+N17+Q17+T17+W17)</f>
        <v>79</v>
      </c>
      <c r="AA17" s="28">
        <f t="shared" si="10"/>
        <v>75</v>
      </c>
      <c r="AB17" s="25">
        <f t="shared" si="1"/>
        <v>-0.05063291139240511</v>
      </c>
      <c r="AC17" s="2"/>
    </row>
    <row r="18" spans="1:29" ht="15.75" customHeight="1">
      <c r="A18" s="30" t="s">
        <v>23</v>
      </c>
      <c r="B18" s="31">
        <v>38</v>
      </c>
      <c r="C18" s="31">
        <v>36</v>
      </c>
      <c r="D18" s="25">
        <f t="shared" si="2"/>
        <v>-0.052631578947368474</v>
      </c>
      <c r="E18" s="28">
        <v>0</v>
      </c>
      <c r="F18" s="27">
        <v>0</v>
      </c>
      <c r="G18" s="25">
        <f t="shared" si="3"/>
        <v>0</v>
      </c>
      <c r="H18" s="28">
        <v>0</v>
      </c>
      <c r="I18" s="27">
        <v>0</v>
      </c>
      <c r="J18" s="25">
        <f t="shared" si="4"/>
        <v>0</v>
      </c>
      <c r="K18" s="28">
        <v>0</v>
      </c>
      <c r="L18" s="27">
        <v>0</v>
      </c>
      <c r="M18" s="25">
        <f t="shared" si="5"/>
        <v>0</v>
      </c>
      <c r="N18" s="28">
        <v>0</v>
      </c>
      <c r="O18" s="27">
        <v>0</v>
      </c>
      <c r="P18" s="25">
        <f t="shared" si="6"/>
        <v>0</v>
      </c>
      <c r="Q18" s="28">
        <v>0</v>
      </c>
      <c r="R18" s="27">
        <v>0</v>
      </c>
      <c r="S18" s="25">
        <f t="shared" si="7"/>
        <v>0</v>
      </c>
      <c r="T18" s="31">
        <v>66</v>
      </c>
      <c r="U18" s="31">
        <v>66</v>
      </c>
      <c r="V18" s="25">
        <f t="shared" si="8"/>
        <v>0</v>
      </c>
      <c r="W18" s="29">
        <v>0</v>
      </c>
      <c r="X18" s="29">
        <v>0</v>
      </c>
      <c r="Y18" s="25">
        <f t="shared" si="0"/>
        <v>0</v>
      </c>
      <c r="Z18" s="28">
        <f t="shared" si="9"/>
        <v>104</v>
      </c>
      <c r="AA18" s="28">
        <f t="shared" si="10"/>
        <v>102</v>
      </c>
      <c r="AB18" s="25">
        <f t="shared" si="1"/>
        <v>-0.019230769230769273</v>
      </c>
      <c r="AC18" s="2"/>
    </row>
    <row r="19" spans="1:29" ht="15.75" customHeight="1">
      <c r="A19" s="30" t="s">
        <v>24</v>
      </c>
      <c r="B19" s="31">
        <v>80</v>
      </c>
      <c r="C19" s="31">
        <v>76</v>
      </c>
      <c r="D19" s="25">
        <f t="shared" si="2"/>
        <v>-0.050000000000000044</v>
      </c>
      <c r="E19" s="28">
        <v>0</v>
      </c>
      <c r="F19" s="27">
        <v>0</v>
      </c>
      <c r="G19" s="25">
        <f t="shared" si="3"/>
        <v>0</v>
      </c>
      <c r="H19" s="28">
        <v>0</v>
      </c>
      <c r="I19" s="27">
        <v>0</v>
      </c>
      <c r="J19" s="25">
        <f t="shared" si="4"/>
        <v>0</v>
      </c>
      <c r="K19" s="28">
        <v>0</v>
      </c>
      <c r="L19" s="27">
        <v>0</v>
      </c>
      <c r="M19" s="25">
        <f t="shared" si="5"/>
        <v>0</v>
      </c>
      <c r="N19" s="28">
        <v>0</v>
      </c>
      <c r="O19" s="27">
        <v>0</v>
      </c>
      <c r="P19" s="25">
        <f t="shared" si="6"/>
        <v>0</v>
      </c>
      <c r="Q19" s="28">
        <v>0</v>
      </c>
      <c r="R19" s="27">
        <v>0</v>
      </c>
      <c r="S19" s="25">
        <f t="shared" si="7"/>
        <v>0</v>
      </c>
      <c r="T19" s="31">
        <v>60</v>
      </c>
      <c r="U19" s="31">
        <v>62</v>
      </c>
      <c r="V19" s="25">
        <f t="shared" si="8"/>
        <v>0.03333333333333344</v>
      </c>
      <c r="W19" s="29">
        <v>0</v>
      </c>
      <c r="X19" s="29">
        <v>0</v>
      </c>
      <c r="Y19" s="25">
        <f t="shared" si="0"/>
        <v>0</v>
      </c>
      <c r="Z19" s="28">
        <f>SUM(B19+E19+H19+K19+N19+Q19+T19+W19)</f>
        <v>140</v>
      </c>
      <c r="AA19" s="28">
        <f t="shared" si="10"/>
        <v>138</v>
      </c>
      <c r="AB19" s="25">
        <f t="shared" si="1"/>
        <v>-0.014285714285714235</v>
      </c>
      <c r="AC19" s="2"/>
    </row>
    <row r="20" spans="1:29" ht="15.75" customHeight="1">
      <c r="A20" s="30" t="s">
        <v>25</v>
      </c>
      <c r="B20" s="31">
        <v>1</v>
      </c>
      <c r="C20" s="31">
        <v>1</v>
      </c>
      <c r="D20" s="25">
        <f t="shared" si="2"/>
        <v>0</v>
      </c>
      <c r="E20" s="28">
        <v>0</v>
      </c>
      <c r="F20" s="27">
        <v>0</v>
      </c>
      <c r="G20" s="25">
        <f t="shared" si="3"/>
        <v>0</v>
      </c>
      <c r="H20" s="28">
        <v>0</v>
      </c>
      <c r="I20" s="27">
        <v>0</v>
      </c>
      <c r="J20" s="25">
        <f t="shared" si="4"/>
        <v>0</v>
      </c>
      <c r="K20" s="28">
        <v>0</v>
      </c>
      <c r="L20" s="27">
        <v>0</v>
      </c>
      <c r="M20" s="25">
        <f t="shared" si="5"/>
        <v>0</v>
      </c>
      <c r="N20" s="28">
        <v>0</v>
      </c>
      <c r="O20" s="27">
        <v>0</v>
      </c>
      <c r="P20" s="25">
        <f t="shared" si="6"/>
        <v>0</v>
      </c>
      <c r="Q20" s="28">
        <v>0</v>
      </c>
      <c r="R20" s="27">
        <v>0</v>
      </c>
      <c r="S20" s="25">
        <f t="shared" si="7"/>
        <v>0</v>
      </c>
      <c r="T20" s="31">
        <v>14</v>
      </c>
      <c r="U20" s="31">
        <v>14</v>
      </c>
      <c r="V20" s="25">
        <f t="shared" si="8"/>
        <v>0</v>
      </c>
      <c r="W20" s="29">
        <v>0</v>
      </c>
      <c r="X20" s="29">
        <v>0</v>
      </c>
      <c r="Y20" s="25">
        <f t="shared" si="0"/>
        <v>0</v>
      </c>
      <c r="Z20" s="28">
        <f t="shared" si="9"/>
        <v>15</v>
      </c>
      <c r="AA20" s="28">
        <f t="shared" si="10"/>
        <v>15</v>
      </c>
      <c r="AB20" s="25">
        <f t="shared" si="1"/>
        <v>0</v>
      </c>
      <c r="AC20" s="2"/>
    </row>
    <row r="21" spans="1:29" ht="15.75" customHeight="1">
      <c r="A21" s="30" t="s">
        <v>26</v>
      </c>
      <c r="B21" s="31">
        <v>23</v>
      </c>
      <c r="C21" s="31">
        <v>18</v>
      </c>
      <c r="D21" s="25">
        <f t="shared" si="2"/>
        <v>-0.21739130434782605</v>
      </c>
      <c r="E21" s="28">
        <v>0</v>
      </c>
      <c r="F21" s="27">
        <v>0</v>
      </c>
      <c r="G21" s="25">
        <f t="shared" si="3"/>
        <v>0</v>
      </c>
      <c r="H21" s="28">
        <v>0</v>
      </c>
      <c r="I21" s="27">
        <v>0</v>
      </c>
      <c r="J21" s="25">
        <f t="shared" si="4"/>
        <v>0</v>
      </c>
      <c r="K21" s="28">
        <v>0</v>
      </c>
      <c r="L21" s="27">
        <v>0</v>
      </c>
      <c r="M21" s="25">
        <f t="shared" si="5"/>
        <v>0</v>
      </c>
      <c r="N21" s="28">
        <v>0</v>
      </c>
      <c r="O21" s="27">
        <v>0</v>
      </c>
      <c r="P21" s="25">
        <f t="shared" si="6"/>
        <v>0</v>
      </c>
      <c r="Q21" s="28">
        <v>0</v>
      </c>
      <c r="R21" s="27">
        <v>0</v>
      </c>
      <c r="S21" s="25">
        <f t="shared" si="7"/>
        <v>0</v>
      </c>
      <c r="T21" s="31">
        <v>357</v>
      </c>
      <c r="U21" s="31">
        <v>362</v>
      </c>
      <c r="V21" s="25">
        <f t="shared" si="8"/>
        <v>0.014005602240896309</v>
      </c>
      <c r="W21" s="29">
        <v>11</v>
      </c>
      <c r="X21" s="29">
        <v>0</v>
      </c>
      <c r="Y21" s="25">
        <f t="shared" si="0"/>
        <v>-1</v>
      </c>
      <c r="Z21" s="28">
        <f>SUM(B21+E21+H21+K21+N21+Q21+T21+W21)</f>
        <v>391</v>
      </c>
      <c r="AA21" s="28">
        <f t="shared" si="10"/>
        <v>380</v>
      </c>
      <c r="AB21" s="25">
        <f t="shared" si="1"/>
        <v>-0.02813299232736577</v>
      </c>
      <c r="AC21" s="2"/>
    </row>
    <row r="22" spans="1:29" ht="15.75" customHeight="1">
      <c r="A22" s="30" t="s">
        <v>27</v>
      </c>
      <c r="B22" s="31">
        <v>6</v>
      </c>
      <c r="C22" s="31">
        <v>9</v>
      </c>
      <c r="D22" s="25">
        <f t="shared" si="2"/>
        <v>0.5</v>
      </c>
      <c r="E22" s="28">
        <v>0</v>
      </c>
      <c r="F22" s="27">
        <v>0</v>
      </c>
      <c r="G22" s="25">
        <f t="shared" si="3"/>
        <v>0</v>
      </c>
      <c r="H22" s="28">
        <v>0</v>
      </c>
      <c r="I22" s="27">
        <v>0</v>
      </c>
      <c r="J22" s="25">
        <f t="shared" si="4"/>
        <v>0</v>
      </c>
      <c r="K22" s="28">
        <v>0</v>
      </c>
      <c r="L22" s="27">
        <v>0</v>
      </c>
      <c r="M22" s="25">
        <f t="shared" si="5"/>
        <v>0</v>
      </c>
      <c r="N22" s="28">
        <v>0</v>
      </c>
      <c r="O22" s="27">
        <v>0</v>
      </c>
      <c r="P22" s="25">
        <f t="shared" si="6"/>
        <v>0</v>
      </c>
      <c r="Q22" s="28">
        <v>0</v>
      </c>
      <c r="R22" s="27">
        <v>0</v>
      </c>
      <c r="S22" s="25">
        <f t="shared" si="7"/>
        <v>0</v>
      </c>
      <c r="T22" s="31">
        <v>302</v>
      </c>
      <c r="U22" s="31">
        <v>304</v>
      </c>
      <c r="V22" s="25">
        <f t="shared" si="8"/>
        <v>0.0066225165562914245</v>
      </c>
      <c r="W22" s="29">
        <v>13</v>
      </c>
      <c r="X22" s="29">
        <v>0</v>
      </c>
      <c r="Y22" s="25">
        <f t="shared" si="0"/>
        <v>-1</v>
      </c>
      <c r="Z22" s="28">
        <f t="shared" si="9"/>
        <v>321</v>
      </c>
      <c r="AA22" s="28">
        <f t="shared" si="10"/>
        <v>313</v>
      </c>
      <c r="AB22" s="25">
        <f t="shared" si="1"/>
        <v>-0.024922118380062308</v>
      </c>
      <c r="AC22" s="2"/>
    </row>
    <row r="23" spans="1:29" ht="15.75" customHeight="1">
      <c r="A23" s="32" t="s">
        <v>28</v>
      </c>
      <c r="B23" s="31">
        <v>3</v>
      </c>
      <c r="C23" s="31">
        <v>3</v>
      </c>
      <c r="D23" s="25">
        <f t="shared" si="2"/>
        <v>0</v>
      </c>
      <c r="E23" s="28">
        <v>0</v>
      </c>
      <c r="F23" s="27">
        <v>0</v>
      </c>
      <c r="G23" s="25">
        <f t="shared" si="3"/>
        <v>0</v>
      </c>
      <c r="H23" s="28">
        <v>0</v>
      </c>
      <c r="I23" s="27">
        <v>0</v>
      </c>
      <c r="J23" s="25">
        <f t="shared" si="4"/>
        <v>0</v>
      </c>
      <c r="K23" s="28">
        <v>0</v>
      </c>
      <c r="L23" s="27">
        <v>0</v>
      </c>
      <c r="M23" s="25">
        <f t="shared" si="5"/>
        <v>0</v>
      </c>
      <c r="N23" s="28">
        <v>0</v>
      </c>
      <c r="O23" s="27">
        <v>0</v>
      </c>
      <c r="P23" s="25">
        <f t="shared" si="6"/>
        <v>0</v>
      </c>
      <c r="Q23" s="28">
        <v>0</v>
      </c>
      <c r="R23" s="27">
        <v>0</v>
      </c>
      <c r="S23" s="25">
        <f t="shared" si="7"/>
        <v>0</v>
      </c>
      <c r="T23" s="31">
        <v>0</v>
      </c>
      <c r="U23" s="31">
        <v>0</v>
      </c>
      <c r="V23" s="25">
        <f t="shared" si="8"/>
        <v>0</v>
      </c>
      <c r="W23" s="29">
        <v>0</v>
      </c>
      <c r="X23" s="29">
        <v>0</v>
      </c>
      <c r="Y23" s="25">
        <f t="shared" si="0"/>
        <v>0</v>
      </c>
      <c r="Z23" s="28">
        <f>SUM(B23+E23+H23+K23+N23+Q23+T23+W23)</f>
        <v>3</v>
      </c>
      <c r="AA23" s="28">
        <f t="shared" si="10"/>
        <v>3</v>
      </c>
      <c r="AB23" s="25">
        <f t="shared" si="1"/>
        <v>0</v>
      </c>
      <c r="AC23" s="2"/>
    </row>
    <row r="24" spans="1:29" ht="15.75" customHeight="1">
      <c r="A24" s="30" t="s">
        <v>29</v>
      </c>
      <c r="B24" s="31">
        <v>8</v>
      </c>
      <c r="C24" s="31">
        <v>8</v>
      </c>
      <c r="D24" s="25">
        <f t="shared" si="2"/>
        <v>0</v>
      </c>
      <c r="E24" s="28">
        <v>0</v>
      </c>
      <c r="F24" s="27">
        <v>0</v>
      </c>
      <c r="G24" s="25">
        <f t="shared" si="3"/>
        <v>0</v>
      </c>
      <c r="H24" s="28">
        <v>0</v>
      </c>
      <c r="I24" s="27">
        <v>0</v>
      </c>
      <c r="J24" s="25">
        <f t="shared" si="4"/>
        <v>0</v>
      </c>
      <c r="K24" s="28">
        <v>0</v>
      </c>
      <c r="L24" s="27">
        <v>0</v>
      </c>
      <c r="M24" s="25">
        <f t="shared" si="5"/>
        <v>0</v>
      </c>
      <c r="N24" s="28">
        <v>0</v>
      </c>
      <c r="O24" s="27">
        <v>0</v>
      </c>
      <c r="P24" s="25">
        <f t="shared" si="6"/>
        <v>0</v>
      </c>
      <c r="Q24" s="28">
        <v>0</v>
      </c>
      <c r="R24" s="27">
        <v>0</v>
      </c>
      <c r="S24" s="25">
        <f t="shared" si="7"/>
        <v>0</v>
      </c>
      <c r="T24" s="31">
        <v>0</v>
      </c>
      <c r="U24" s="31">
        <v>0</v>
      </c>
      <c r="V24" s="25">
        <f t="shared" si="8"/>
        <v>0</v>
      </c>
      <c r="W24" s="29">
        <v>0</v>
      </c>
      <c r="X24" s="29">
        <v>0</v>
      </c>
      <c r="Y24" s="25">
        <f t="shared" si="0"/>
        <v>0</v>
      </c>
      <c r="Z24" s="28">
        <f t="shared" si="9"/>
        <v>8</v>
      </c>
      <c r="AA24" s="28">
        <f t="shared" si="10"/>
        <v>8</v>
      </c>
      <c r="AB24" s="25">
        <f t="shared" si="1"/>
        <v>0</v>
      </c>
      <c r="AC24" s="2"/>
    </row>
    <row r="25" spans="1:28" ht="15.75" customHeight="1">
      <c r="A25" s="30" t="s">
        <v>30</v>
      </c>
      <c r="B25" s="31">
        <v>12</v>
      </c>
      <c r="C25" s="31">
        <v>8</v>
      </c>
      <c r="D25" s="25">
        <f t="shared" si="2"/>
        <v>-0.33333333333333337</v>
      </c>
      <c r="E25" s="28">
        <v>0</v>
      </c>
      <c r="F25" s="27">
        <v>0</v>
      </c>
      <c r="G25" s="25">
        <f t="shared" si="3"/>
        <v>0</v>
      </c>
      <c r="H25" s="28">
        <v>0</v>
      </c>
      <c r="I25" s="27">
        <v>0</v>
      </c>
      <c r="J25" s="25">
        <f t="shared" si="4"/>
        <v>0</v>
      </c>
      <c r="K25" s="28">
        <v>0</v>
      </c>
      <c r="L25" s="27">
        <v>0</v>
      </c>
      <c r="M25" s="25">
        <f t="shared" si="5"/>
        <v>0</v>
      </c>
      <c r="N25" s="28">
        <v>0</v>
      </c>
      <c r="O25" s="27">
        <v>0</v>
      </c>
      <c r="P25" s="25">
        <f t="shared" si="6"/>
        <v>0</v>
      </c>
      <c r="Q25" s="28">
        <v>0</v>
      </c>
      <c r="R25" s="27">
        <v>0</v>
      </c>
      <c r="S25" s="25">
        <f t="shared" si="7"/>
        <v>0</v>
      </c>
      <c r="T25" s="31">
        <v>0</v>
      </c>
      <c r="U25" s="31">
        <v>0</v>
      </c>
      <c r="V25" s="25">
        <f t="shared" si="8"/>
        <v>0</v>
      </c>
      <c r="W25" s="29">
        <v>0</v>
      </c>
      <c r="X25" s="29">
        <v>4</v>
      </c>
      <c r="Y25" s="25">
        <f t="shared" si="0"/>
        <v>0</v>
      </c>
      <c r="Z25" s="28">
        <f>SUM(B25+E25+H25+K25+N25+Q25+T25+W25)</f>
        <v>12</v>
      </c>
      <c r="AA25" s="28">
        <f t="shared" si="10"/>
        <v>12</v>
      </c>
      <c r="AB25" s="25">
        <f t="shared" si="1"/>
        <v>0</v>
      </c>
    </row>
    <row r="26" spans="1:28" ht="15.75" customHeight="1">
      <c r="A26" s="30" t="s">
        <v>31</v>
      </c>
      <c r="B26" s="31">
        <v>70</v>
      </c>
      <c r="C26" s="31">
        <v>47</v>
      </c>
      <c r="D26" s="25">
        <f t="shared" si="2"/>
        <v>-0.3285714285714286</v>
      </c>
      <c r="E26" s="28">
        <v>0</v>
      </c>
      <c r="F26" s="27">
        <v>0</v>
      </c>
      <c r="G26" s="25">
        <f t="shared" si="3"/>
        <v>0</v>
      </c>
      <c r="H26" s="28">
        <v>0</v>
      </c>
      <c r="I26" s="27">
        <v>0</v>
      </c>
      <c r="J26" s="25">
        <f t="shared" si="4"/>
        <v>0</v>
      </c>
      <c r="K26" s="28">
        <v>0</v>
      </c>
      <c r="L26" s="27">
        <v>0</v>
      </c>
      <c r="M26" s="25">
        <f t="shared" si="5"/>
        <v>0</v>
      </c>
      <c r="N26" s="28">
        <v>0</v>
      </c>
      <c r="O26" s="27">
        <v>0</v>
      </c>
      <c r="P26" s="25">
        <f t="shared" si="6"/>
        <v>0</v>
      </c>
      <c r="Q26" s="28">
        <v>0</v>
      </c>
      <c r="R26" s="27">
        <v>0</v>
      </c>
      <c r="S26" s="25">
        <f t="shared" si="7"/>
        <v>0</v>
      </c>
      <c r="T26" s="31">
        <v>0</v>
      </c>
      <c r="U26" s="31">
        <v>0</v>
      </c>
      <c r="V26" s="25">
        <f t="shared" si="8"/>
        <v>0</v>
      </c>
      <c r="W26" s="29">
        <v>0</v>
      </c>
      <c r="X26" s="29">
        <v>22</v>
      </c>
      <c r="Y26" s="25">
        <f t="shared" si="0"/>
        <v>0</v>
      </c>
      <c r="Z26" s="28">
        <f t="shared" si="9"/>
        <v>70</v>
      </c>
      <c r="AA26" s="28">
        <f t="shared" si="10"/>
        <v>69</v>
      </c>
      <c r="AB26" s="25">
        <f t="shared" si="1"/>
        <v>-0.014285714285714235</v>
      </c>
    </row>
    <row r="27" spans="1:28" ht="15.75" customHeight="1">
      <c r="A27" s="30" t="s">
        <v>32</v>
      </c>
      <c r="B27" s="31">
        <v>206</v>
      </c>
      <c r="C27" s="31">
        <v>213</v>
      </c>
      <c r="D27" s="25">
        <f t="shared" si="2"/>
        <v>0.03398058252427183</v>
      </c>
      <c r="E27" s="28">
        <v>0</v>
      </c>
      <c r="F27" s="27">
        <v>0</v>
      </c>
      <c r="G27" s="25">
        <f t="shared" si="3"/>
        <v>0</v>
      </c>
      <c r="H27" s="28">
        <v>0</v>
      </c>
      <c r="I27" s="27">
        <v>0</v>
      </c>
      <c r="J27" s="25">
        <f t="shared" si="4"/>
        <v>0</v>
      </c>
      <c r="K27" s="28">
        <v>0</v>
      </c>
      <c r="L27" s="27">
        <v>0</v>
      </c>
      <c r="M27" s="25">
        <f t="shared" si="5"/>
        <v>0</v>
      </c>
      <c r="N27" s="28">
        <v>0</v>
      </c>
      <c r="O27" s="27">
        <v>0</v>
      </c>
      <c r="P27" s="25">
        <f t="shared" si="6"/>
        <v>0</v>
      </c>
      <c r="Q27" s="28">
        <v>0</v>
      </c>
      <c r="R27" s="27">
        <v>0</v>
      </c>
      <c r="S27" s="25">
        <f t="shared" si="7"/>
        <v>0</v>
      </c>
      <c r="T27" s="31">
        <v>0</v>
      </c>
      <c r="U27" s="31">
        <v>0</v>
      </c>
      <c r="V27" s="25">
        <f t="shared" si="8"/>
        <v>0</v>
      </c>
      <c r="W27" s="29">
        <v>5</v>
      </c>
      <c r="X27" s="29">
        <v>0</v>
      </c>
      <c r="Y27" s="25">
        <f t="shared" si="0"/>
        <v>-1</v>
      </c>
      <c r="Z27" s="28">
        <f>SUM(B27+E27+H27+K27+N27+Q27+T27+W27)</f>
        <v>211</v>
      </c>
      <c r="AA27" s="28">
        <f t="shared" si="10"/>
        <v>213</v>
      </c>
      <c r="AB27" s="25">
        <f t="shared" si="1"/>
        <v>0.009478672985782088</v>
      </c>
    </row>
    <row r="28" spans="1:28" ht="15.75" customHeight="1">
      <c r="A28" s="30" t="s">
        <v>33</v>
      </c>
      <c r="B28" s="31">
        <v>47</v>
      </c>
      <c r="C28" s="31">
        <v>47</v>
      </c>
      <c r="D28" s="25">
        <f t="shared" si="2"/>
        <v>0</v>
      </c>
      <c r="E28" s="28">
        <v>0</v>
      </c>
      <c r="F28" s="27">
        <v>0</v>
      </c>
      <c r="G28" s="25">
        <f t="shared" si="3"/>
        <v>0</v>
      </c>
      <c r="H28" s="28">
        <v>0</v>
      </c>
      <c r="I28" s="27">
        <v>0</v>
      </c>
      <c r="J28" s="25">
        <f t="shared" si="4"/>
        <v>0</v>
      </c>
      <c r="K28" s="28">
        <v>0</v>
      </c>
      <c r="L28" s="27">
        <v>0</v>
      </c>
      <c r="M28" s="25">
        <f t="shared" si="5"/>
        <v>0</v>
      </c>
      <c r="N28" s="28">
        <v>0</v>
      </c>
      <c r="O28" s="27">
        <v>0</v>
      </c>
      <c r="P28" s="25">
        <f t="shared" si="6"/>
        <v>0</v>
      </c>
      <c r="Q28" s="28">
        <v>0</v>
      </c>
      <c r="R28" s="27">
        <v>0</v>
      </c>
      <c r="S28" s="25">
        <f t="shared" si="7"/>
        <v>0</v>
      </c>
      <c r="T28" s="31">
        <v>0</v>
      </c>
      <c r="U28" s="31">
        <v>0</v>
      </c>
      <c r="V28" s="25">
        <f t="shared" si="8"/>
        <v>0</v>
      </c>
      <c r="W28" s="29">
        <v>0</v>
      </c>
      <c r="X28" s="29">
        <v>0</v>
      </c>
      <c r="Y28" s="25">
        <f t="shared" si="0"/>
        <v>0</v>
      </c>
      <c r="Z28" s="28">
        <f t="shared" si="9"/>
        <v>47</v>
      </c>
      <c r="AA28" s="28">
        <f t="shared" si="10"/>
        <v>47</v>
      </c>
      <c r="AB28" s="25">
        <f t="shared" si="1"/>
        <v>0</v>
      </c>
    </row>
    <row r="29" spans="1:28" ht="15.75" customHeight="1">
      <c r="A29" s="30" t="s">
        <v>34</v>
      </c>
      <c r="B29" s="31">
        <v>21</v>
      </c>
      <c r="C29" s="31">
        <v>21</v>
      </c>
      <c r="D29" s="25">
        <f t="shared" si="2"/>
        <v>0</v>
      </c>
      <c r="E29" s="28">
        <v>0</v>
      </c>
      <c r="F29" s="27">
        <v>0</v>
      </c>
      <c r="G29" s="25">
        <f t="shared" si="3"/>
        <v>0</v>
      </c>
      <c r="H29" s="28">
        <v>0</v>
      </c>
      <c r="I29" s="27">
        <v>0</v>
      </c>
      <c r="J29" s="25">
        <f t="shared" si="4"/>
        <v>0</v>
      </c>
      <c r="K29" s="28">
        <v>0</v>
      </c>
      <c r="L29" s="27">
        <v>0</v>
      </c>
      <c r="M29" s="25">
        <f t="shared" si="5"/>
        <v>0</v>
      </c>
      <c r="N29" s="28">
        <v>0</v>
      </c>
      <c r="O29" s="27">
        <v>0</v>
      </c>
      <c r="P29" s="25">
        <f t="shared" si="6"/>
        <v>0</v>
      </c>
      <c r="Q29" s="28">
        <v>0</v>
      </c>
      <c r="R29" s="27">
        <v>0</v>
      </c>
      <c r="S29" s="25">
        <f t="shared" si="7"/>
        <v>0</v>
      </c>
      <c r="T29" s="31">
        <v>0</v>
      </c>
      <c r="U29" s="31">
        <v>0</v>
      </c>
      <c r="V29" s="25">
        <f t="shared" si="8"/>
        <v>0</v>
      </c>
      <c r="W29" s="29">
        <v>1</v>
      </c>
      <c r="X29" s="29">
        <v>1</v>
      </c>
      <c r="Y29" s="25">
        <f t="shared" si="0"/>
        <v>0</v>
      </c>
      <c r="Z29" s="28">
        <f>SUM(B29+E29+H29+K29+N29+Q29+T29+W29)</f>
        <v>22</v>
      </c>
      <c r="AA29" s="28">
        <f t="shared" si="10"/>
        <v>22</v>
      </c>
      <c r="AB29" s="25">
        <f t="shared" si="1"/>
        <v>0</v>
      </c>
    </row>
    <row r="30" spans="1:28" ht="15.75" customHeight="1">
      <c r="A30" s="30" t="s">
        <v>35</v>
      </c>
      <c r="B30" s="31">
        <v>8</v>
      </c>
      <c r="C30" s="31">
        <v>8</v>
      </c>
      <c r="D30" s="25">
        <f t="shared" si="2"/>
        <v>0</v>
      </c>
      <c r="E30" s="28">
        <v>0</v>
      </c>
      <c r="F30" s="27">
        <v>0</v>
      </c>
      <c r="G30" s="25">
        <f t="shared" si="3"/>
        <v>0</v>
      </c>
      <c r="H30" s="28">
        <v>0</v>
      </c>
      <c r="I30" s="27">
        <v>0</v>
      </c>
      <c r="J30" s="25">
        <f t="shared" si="4"/>
        <v>0</v>
      </c>
      <c r="K30" s="28">
        <v>0</v>
      </c>
      <c r="L30" s="27">
        <v>0</v>
      </c>
      <c r="M30" s="25">
        <f t="shared" si="5"/>
        <v>0</v>
      </c>
      <c r="N30" s="28">
        <v>0</v>
      </c>
      <c r="O30" s="27">
        <v>0</v>
      </c>
      <c r="P30" s="25">
        <f t="shared" si="6"/>
        <v>0</v>
      </c>
      <c r="Q30" s="28">
        <v>0</v>
      </c>
      <c r="R30" s="27">
        <v>0</v>
      </c>
      <c r="S30" s="25">
        <f t="shared" si="7"/>
        <v>0</v>
      </c>
      <c r="T30" s="31">
        <v>0</v>
      </c>
      <c r="U30" s="31">
        <v>0</v>
      </c>
      <c r="V30" s="25">
        <f t="shared" si="8"/>
        <v>0</v>
      </c>
      <c r="W30" s="29">
        <v>0</v>
      </c>
      <c r="X30" s="29">
        <v>0</v>
      </c>
      <c r="Y30" s="25">
        <f t="shared" si="0"/>
        <v>0</v>
      </c>
      <c r="Z30" s="28">
        <f t="shared" si="9"/>
        <v>8</v>
      </c>
      <c r="AA30" s="28">
        <f t="shared" si="10"/>
        <v>8</v>
      </c>
      <c r="AB30" s="25">
        <f t="shared" si="1"/>
        <v>0</v>
      </c>
    </row>
    <row r="31" spans="1:28" ht="15.75" customHeight="1">
      <c r="A31" s="38" t="s">
        <v>36</v>
      </c>
      <c r="B31" s="31">
        <v>1</v>
      </c>
      <c r="C31" s="31">
        <v>1</v>
      </c>
      <c r="D31" s="25">
        <f t="shared" si="2"/>
        <v>0</v>
      </c>
      <c r="E31" s="28">
        <v>0</v>
      </c>
      <c r="F31" s="27">
        <v>0</v>
      </c>
      <c r="G31" s="25">
        <f t="shared" si="3"/>
        <v>0</v>
      </c>
      <c r="H31" s="28">
        <v>0</v>
      </c>
      <c r="I31" s="27">
        <v>0</v>
      </c>
      <c r="J31" s="25">
        <f t="shared" si="4"/>
        <v>0</v>
      </c>
      <c r="K31" s="28">
        <v>0</v>
      </c>
      <c r="L31" s="27">
        <v>0</v>
      </c>
      <c r="M31" s="25">
        <f t="shared" si="5"/>
        <v>0</v>
      </c>
      <c r="N31" s="28">
        <v>0</v>
      </c>
      <c r="O31" s="27">
        <v>0</v>
      </c>
      <c r="P31" s="25">
        <f t="shared" si="6"/>
        <v>0</v>
      </c>
      <c r="Q31" s="28">
        <v>0</v>
      </c>
      <c r="R31" s="27">
        <v>0</v>
      </c>
      <c r="S31" s="25">
        <f t="shared" si="7"/>
        <v>0</v>
      </c>
      <c r="T31" s="31">
        <v>0</v>
      </c>
      <c r="U31" s="31">
        <v>0</v>
      </c>
      <c r="V31" s="25">
        <f t="shared" si="8"/>
        <v>0</v>
      </c>
      <c r="W31" s="29">
        <v>0</v>
      </c>
      <c r="X31" s="29">
        <v>0</v>
      </c>
      <c r="Y31" s="25">
        <f t="shared" si="0"/>
        <v>0</v>
      </c>
      <c r="Z31" s="28">
        <f>SUM(B31+E31+H31+K31+N31+Q31+T31+W31)</f>
        <v>1</v>
      </c>
      <c r="AA31" s="28">
        <f t="shared" si="10"/>
        <v>1</v>
      </c>
      <c r="AB31" s="25">
        <f t="shared" si="1"/>
        <v>0</v>
      </c>
    </row>
    <row r="32" spans="1:28" ht="15.75" customHeight="1">
      <c r="A32" s="38" t="s">
        <v>37</v>
      </c>
      <c r="B32" s="31">
        <v>3</v>
      </c>
      <c r="C32" s="31">
        <v>3</v>
      </c>
      <c r="D32" s="25">
        <f t="shared" si="2"/>
        <v>0</v>
      </c>
      <c r="E32" s="28">
        <v>0</v>
      </c>
      <c r="F32" s="27">
        <v>0</v>
      </c>
      <c r="G32" s="25">
        <f t="shared" si="3"/>
        <v>0</v>
      </c>
      <c r="H32" s="28">
        <v>0</v>
      </c>
      <c r="I32" s="27">
        <v>0</v>
      </c>
      <c r="J32" s="25">
        <f t="shared" si="4"/>
        <v>0</v>
      </c>
      <c r="K32" s="28">
        <v>0</v>
      </c>
      <c r="L32" s="27">
        <v>0</v>
      </c>
      <c r="M32" s="25">
        <f t="shared" si="5"/>
        <v>0</v>
      </c>
      <c r="N32" s="28">
        <v>0</v>
      </c>
      <c r="O32" s="27">
        <v>0</v>
      </c>
      <c r="P32" s="25">
        <f t="shared" si="6"/>
        <v>0</v>
      </c>
      <c r="Q32" s="28">
        <v>0</v>
      </c>
      <c r="R32" s="27">
        <v>0</v>
      </c>
      <c r="S32" s="25">
        <f t="shared" si="7"/>
        <v>0</v>
      </c>
      <c r="T32" s="31">
        <v>0</v>
      </c>
      <c r="U32" s="31">
        <v>0</v>
      </c>
      <c r="V32" s="25">
        <f t="shared" si="8"/>
        <v>0</v>
      </c>
      <c r="W32" s="29">
        <v>0</v>
      </c>
      <c r="X32" s="29">
        <v>0</v>
      </c>
      <c r="Y32" s="25">
        <f t="shared" si="0"/>
        <v>0</v>
      </c>
      <c r="Z32" s="28">
        <f t="shared" si="9"/>
        <v>3</v>
      </c>
      <c r="AA32" s="28">
        <f t="shared" si="10"/>
        <v>3</v>
      </c>
      <c r="AB32" s="25">
        <f t="shared" si="1"/>
        <v>0</v>
      </c>
    </row>
    <row r="33" spans="1:28" ht="15.75" customHeight="1">
      <c r="A33" s="30" t="s">
        <v>38</v>
      </c>
      <c r="B33" s="31">
        <v>202</v>
      </c>
      <c r="C33" s="31">
        <v>232</v>
      </c>
      <c r="D33" s="25">
        <f t="shared" si="2"/>
        <v>0.14851485148514842</v>
      </c>
      <c r="E33" s="28">
        <v>0</v>
      </c>
      <c r="F33" s="27">
        <v>0</v>
      </c>
      <c r="G33" s="25">
        <f t="shared" si="3"/>
        <v>0</v>
      </c>
      <c r="H33" s="28">
        <v>0</v>
      </c>
      <c r="I33" s="27">
        <v>0</v>
      </c>
      <c r="J33" s="25">
        <f t="shared" si="4"/>
        <v>0</v>
      </c>
      <c r="K33" s="28">
        <v>0</v>
      </c>
      <c r="L33" s="27">
        <v>0</v>
      </c>
      <c r="M33" s="25">
        <f t="shared" si="5"/>
        <v>0</v>
      </c>
      <c r="N33" s="28">
        <v>0</v>
      </c>
      <c r="O33" s="27">
        <v>0</v>
      </c>
      <c r="P33" s="25">
        <f t="shared" si="6"/>
        <v>0</v>
      </c>
      <c r="Q33" s="28">
        <v>0</v>
      </c>
      <c r="R33" s="27">
        <v>0</v>
      </c>
      <c r="S33" s="25">
        <f t="shared" si="7"/>
        <v>0</v>
      </c>
      <c r="T33" s="31">
        <v>0</v>
      </c>
      <c r="U33" s="31">
        <v>0</v>
      </c>
      <c r="V33" s="25">
        <f t="shared" si="8"/>
        <v>0</v>
      </c>
      <c r="W33" s="29">
        <v>70</v>
      </c>
      <c r="X33" s="29">
        <v>40</v>
      </c>
      <c r="Y33" s="25">
        <f t="shared" si="0"/>
        <v>-0.4285714285714286</v>
      </c>
      <c r="Z33" s="28">
        <f>SUM(B33+E33+H33+K33+N33+Q33+T33+W33)</f>
        <v>272</v>
      </c>
      <c r="AA33" s="28">
        <f t="shared" si="10"/>
        <v>272</v>
      </c>
      <c r="AB33" s="25">
        <f t="shared" si="1"/>
        <v>0</v>
      </c>
    </row>
    <row r="34" spans="1:28" ht="15.75" customHeight="1">
      <c r="A34" s="30" t="s">
        <v>39</v>
      </c>
      <c r="B34" s="31">
        <v>108</v>
      </c>
      <c r="C34" s="31">
        <v>86</v>
      </c>
      <c r="D34" s="25">
        <f t="shared" si="2"/>
        <v>-0.20370370370370372</v>
      </c>
      <c r="E34" s="28">
        <v>0</v>
      </c>
      <c r="F34" s="27">
        <v>0</v>
      </c>
      <c r="G34" s="25">
        <f t="shared" si="3"/>
        <v>0</v>
      </c>
      <c r="H34" s="28">
        <v>0</v>
      </c>
      <c r="I34" s="27">
        <v>0</v>
      </c>
      <c r="J34" s="25">
        <f t="shared" si="4"/>
        <v>0</v>
      </c>
      <c r="K34" s="28">
        <v>0</v>
      </c>
      <c r="L34" s="27">
        <v>0</v>
      </c>
      <c r="M34" s="25">
        <f t="shared" si="5"/>
        <v>0</v>
      </c>
      <c r="N34" s="28">
        <v>0</v>
      </c>
      <c r="O34" s="27">
        <v>0</v>
      </c>
      <c r="P34" s="25">
        <f t="shared" si="6"/>
        <v>0</v>
      </c>
      <c r="Q34" s="28">
        <v>0</v>
      </c>
      <c r="R34" s="27">
        <v>0</v>
      </c>
      <c r="S34" s="25">
        <f t="shared" si="7"/>
        <v>0</v>
      </c>
      <c r="T34" s="31">
        <v>0</v>
      </c>
      <c r="U34" s="31">
        <v>0</v>
      </c>
      <c r="V34" s="25">
        <f t="shared" si="8"/>
        <v>0</v>
      </c>
      <c r="W34" s="29">
        <v>164</v>
      </c>
      <c r="X34" s="29">
        <v>186</v>
      </c>
      <c r="Y34" s="25">
        <f t="shared" si="0"/>
        <v>0.13414634146341453</v>
      </c>
      <c r="Z34" s="28">
        <f>SUM(B34+E34+H34+K34+N34+Q34+T34+W34)</f>
        <v>272</v>
      </c>
      <c r="AA34" s="28">
        <f t="shared" si="10"/>
        <v>272</v>
      </c>
      <c r="AB34" s="25">
        <f t="shared" si="1"/>
        <v>0</v>
      </c>
    </row>
    <row r="35" spans="1:28" ht="15.75">
      <c r="A35" s="33" t="s">
        <v>0</v>
      </c>
      <c r="B35" s="34">
        <f>SUM(B14:B34)</f>
        <v>922</v>
      </c>
      <c r="C35" s="34">
        <f>SUM(C14:C34)</f>
        <v>907</v>
      </c>
      <c r="D35" s="25">
        <f>IF(B35=0,0,C35/B35-1)</f>
        <v>-0.01626898047722347</v>
      </c>
      <c r="E35" s="34">
        <f>SUM(E14:E34)</f>
        <v>0</v>
      </c>
      <c r="F35" s="34">
        <f>SUM(F14:F34)</f>
        <v>0</v>
      </c>
      <c r="G35" s="25">
        <f>IF(E35=0,0,F35/E35-1)</f>
        <v>0</v>
      </c>
      <c r="H35" s="34">
        <f>SUM(H14:H34)</f>
        <v>0</v>
      </c>
      <c r="I35" s="34">
        <f>SUM(I14:I34)</f>
        <v>0</v>
      </c>
      <c r="J35" s="25">
        <f>IF(H35=0,0,I35/H35-1)</f>
        <v>0</v>
      </c>
      <c r="K35" s="34">
        <f>SUM(K14:K34)</f>
        <v>0</v>
      </c>
      <c r="L35" s="34">
        <f>SUM(L14:L34)</f>
        <v>0</v>
      </c>
      <c r="M35" s="25">
        <f>IF(K35=0,0,L35/K35-1)</f>
        <v>0</v>
      </c>
      <c r="N35" s="34">
        <f>SUM(N14:N34)</f>
        <v>0</v>
      </c>
      <c r="O35" s="34">
        <f>SUM(O14:O34)</f>
        <v>0</v>
      </c>
      <c r="P35" s="25">
        <f>IF(N35=0,0,O35/N35-1)</f>
        <v>0</v>
      </c>
      <c r="Q35" s="34">
        <f>SUM(Q14:Q34)</f>
        <v>0</v>
      </c>
      <c r="R35" s="34">
        <f>SUM(R14:R34)</f>
        <v>0</v>
      </c>
      <c r="S35" s="25">
        <f>IF(Q35=0,0,R35/Q35-1)</f>
        <v>0</v>
      </c>
      <c r="T35" s="34">
        <f>SUM(T14:T34)</f>
        <v>894</v>
      </c>
      <c r="U35" s="34">
        <f>SUM(U14:U34)</f>
        <v>899</v>
      </c>
      <c r="V35" s="25">
        <f>IF(T35=0,0,U35/T35-1)</f>
        <v>0.005592841163311046</v>
      </c>
      <c r="W35" s="34">
        <f>SUM(W14:W34)</f>
        <v>421</v>
      </c>
      <c r="X35" s="34">
        <f>SUM(X14:X34)</f>
        <v>369</v>
      </c>
      <c r="Y35" s="25">
        <f>IF(W35=0,0,X35/W35-1)</f>
        <v>-0.12351543942992871</v>
      </c>
      <c r="Z35" s="34">
        <f>SUM(Z14:Z34)</f>
        <v>2237</v>
      </c>
      <c r="AA35" s="34">
        <f>SUM(AA14:AA34)</f>
        <v>2175</v>
      </c>
      <c r="AB35" s="25">
        <f>IF(Z35=0,0,AA35/Z35-1)</f>
        <v>-0.027715690657130088</v>
      </c>
    </row>
  </sheetData>
  <sheetProtection/>
  <mergeCells count="20">
    <mergeCell ref="A1:AB1"/>
    <mergeCell ref="A2:AB2"/>
    <mergeCell ref="A3:AB3"/>
    <mergeCell ref="A4:AB4"/>
    <mergeCell ref="A5:AB5"/>
    <mergeCell ref="A6:F6"/>
    <mergeCell ref="A9:A13"/>
    <mergeCell ref="B9:S9"/>
    <mergeCell ref="T9:V12"/>
    <mergeCell ref="W9:Y12"/>
    <mergeCell ref="A8:AB8"/>
    <mergeCell ref="Z9:AB12"/>
    <mergeCell ref="B10:M10"/>
    <mergeCell ref="N10:S10"/>
    <mergeCell ref="B11:D12"/>
    <mergeCell ref="E11:G12"/>
    <mergeCell ref="H11:J12"/>
    <mergeCell ref="K11:M12"/>
    <mergeCell ref="N11:P12"/>
    <mergeCell ref="Q11:S1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scale="42" r:id="rId4"/>
  <headerFooter alignWithMargins="0">
    <oddFooter>&amp;CPágina &amp;P de &amp;N</oddFooter>
  </headerFooter>
  <drawing r:id="rId3"/>
  <legacyDrawing r:id="rId2"/>
  <oleObjects>
    <oleObject progId="PBrush" shapeId="224172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Tartarini Herrero</dc:creator>
  <cp:keywords/>
  <dc:description/>
  <cp:lastModifiedBy>SEBASTIÃO MILHOMEM</cp:lastModifiedBy>
  <cp:lastPrinted>2017-06-09T18:41:20Z</cp:lastPrinted>
  <dcterms:created xsi:type="dcterms:W3CDTF">2013-06-07T21:21:33Z</dcterms:created>
  <dcterms:modified xsi:type="dcterms:W3CDTF">2018-05-14T17:56:09Z</dcterms:modified>
  <cp:category/>
  <cp:version/>
  <cp:contentType/>
  <cp:contentStatus/>
</cp:coreProperties>
</file>